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<sst xmlns="http://schemas.openxmlformats.org/spreadsheetml/2006/main" count="1057" uniqueCount="432">
  <si>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</si>
  <si>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</si>
  <si>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</si>
  <si>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</si>
  <si>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</si>
  <si>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</si>
  <si>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</si>
  <si>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</si>
  <si>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</si>
  <si>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</si>
  <si>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</si>
  <si>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</si>
  <si>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</si>
  <si>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</si>
  <si>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</si>
  <si>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</si>
  <si>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</si>
  <si>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</si>
  <si>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</si>
  <si>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</si>
  <si>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</si>
  <si>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</si>
  <si>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</si>
  <si>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</si>
  <si>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</si>
  <si>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</si>
  <si>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</si>
  <si>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</si>
  <si>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</si>
  <si>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</si>
  <si>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</si>
  <si>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</si>
  <si>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</si>
  <si>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</si>
  <si>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</si>
  <si>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</si>
  <si>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</si>
  <si>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</si>
  <si>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</si>
  <si>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</si>
  <si>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</si>
  <si>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</si>
  <si>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</si>
  <si>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</si>
  <si>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</si>
  <si>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</si>
  <si>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</si>
  <si>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</si>
  <si>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</si>
  <si>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</si>
  <si>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</si>
  <si>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</si>
  <si>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</si>
  <si>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</si>
  <si>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</si>
  <si>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</si>
  <si>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</si>
  <si>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</si>
  <si>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</si>
  <si>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</si>
  <si>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</si>
  <si>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</si>
  <si>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</si>
  <si>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</si>
  <si>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</si>
  <si>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</si>
  <si>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</si>
  <si>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</si>
  <si>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</si>
  <si>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</si>
  <si>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</si>
  <si>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</si>
  <si>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</si>
  <si>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</si>
  <si>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</si>
  <si>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</si>
  <si>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</si>
  <si>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</si>
  <si>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</si>
  <si>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</si>
  <si>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</si>
  <si>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</si>
  <si>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</si>
  <si>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</si>
  <si>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</si>
  <si>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</si>
  <si>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</si>
  <si>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</si>
  <si>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</si>
  <si>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</si>
  <si>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</si>
  <si>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</si>
  <si>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</si>
  <si>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</si>
  <si>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</si>
  <si>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</si>
  <si>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</si>
  <si>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</si>
  <si>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</si>
  <si>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</si>
  <si>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</si>
  <si>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</si>
  <si>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</si>
  <si>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</si>
  <si>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</si>
  <si>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</si>
  <si>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</si>
  <si>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</si>
  <si>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</si>
  <si>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</si>
  <si>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</si>
  <si>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</si>
  <si>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</si>
  <si>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</si>
  <si>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</si>
  <si>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</si>
  <si>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</si>
  <si>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</si>
  <si>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</si>
  <si>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</si>
  <si>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</si>
  <si>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</si>
  <si>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</si>
  <si>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</si>
  <si>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</si>
  <si>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</si>
  <si>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</si>
  <si>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</si>
  <si>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</si>
  <si>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</si>
  <si>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</si>
  <si>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</si>
  <si>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</si>
  <si>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</si>
  <si>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</si>
  <si>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</si>
  <si>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</si>
  <si>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</si>
  <si>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</si>
  <si>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</si>
  <si>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</si>
  <si>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</si>
  <si>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</si>
  <si>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</si>
  <si>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</si>
  <si>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</si>
  <si>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</si>
  <si>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</si>
  <si>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</si>
  <si>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</si>
  <si>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</si>
  <si>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</si>
  <si>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</si>
  <si>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</si>
  <si>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</si>
  <si>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</si>
  <si>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</si>
  <si>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</si>
  <si>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</si>
  <si>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</si>
  <si>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</si>
  <si>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</si>
  <si>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</si>
  <si>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</si>
  <si>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</si>
  <si>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</si>
  <si>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</si>
  <si>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</si>
  <si>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</si>
  <si>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</si>
  <si>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</si>
  <si>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</si>
  <si>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</si>
  <si>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</si>
  <si>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</si>
  <si>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</si>
  <si>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</si>
  <si>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</si>
  <si>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</si>
  <si>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</si>
  <si>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</si>
  <si>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</si>
  <si>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</si>
  <si>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</si>
  <si>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</si>
  <si>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</si>
  <si>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</si>
  <si>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</si>
  <si>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</si>
  <si>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</si>
  <si>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</si>
  <si>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</si>
  <si>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</si>
  <si>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</si>
  <si>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</si>
  <si>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</si>
  <si>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</si>
  <si>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</si>
  <si>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</si>
  <si>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</si>
  <si>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</si>
  <si>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</si>
  <si>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</si>
  <si>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</si>
  <si>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</si>
  <si>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</si>
  <si>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</si>
  <si>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</si>
  <si>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</si>
  <si>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</si>
  <si>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</si>
  <si>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</si>
  <si>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</si>
  <si>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</si>
  <si>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</si>
  <si>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</si>
  <si>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</si>
  <si>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</si>
  <si>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</si>
  <si>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</si>
  <si>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</si>
  <si>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</si>
  <si>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</si>
  <si>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</si>
  <si>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</si>
  <si>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</si>
  <si>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</si>
  <si>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</si>
  <si>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</si>
  <si>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</si>
  <si>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</si>
  <si>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</si>
  <si>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</si>
  <si>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</si>
  <si>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</si>
  <si>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</si>
  <si>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</si>
  <si>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</si>
  <si>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</si>
  <si>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</si>
  <si>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</si>
  <si>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</si>
  <si>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</si>
  <si>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</si>
  <si>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</si>
  <si>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</si>
  <si>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</si>
  <si>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</si>
  <si>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</si>
  <si>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</si>
  <si>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</si>
  <si>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</si>
  <si>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</si>
  <si>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</si>
  <si>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</si>
  <si>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</si>
  <si>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</si>
  <si>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</si>
  <si>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</si>
  <si>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</si>
  <si>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</si>
  <si>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</si>
  <si>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</si>
  <si>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</si>
  <si>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</si>
  <si>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</si>
  <si>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</si>
  <si>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</si>
  <si>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</si>
  <si>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</si>
  <si>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</si>
  <si>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</si>
  <si>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</si>
  <si>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</si>
  <si>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</si>
  <si>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</si>
  <si>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</si>
  <si>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</si>
  <si>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</si>
  <si>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</si>
  <si>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</si>
  <si>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</si>
  <si>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</si>
  <si>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</si>
  <si>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</si>
  <si>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</si>
  <si>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</si>
  <si>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</si>
  <si>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</si>
  <si>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</si>
  <si>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</si>
  <si>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</si>
  <si>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</si>
  <si>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</si>
  <si>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</si>
  <si>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</si>
  <si>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</si>
  <si>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</si>
  <si>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</si>
  <si>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</si>
  <si>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</si>
  <si>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</si>
  <si>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</si>
  <si>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</si>
  <si>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</si>
  <si>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</si>
  <si>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</si>
  <si>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</si>
  <si>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</si>
  <si>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</si>
  <si>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</si>
  <si>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</si>
  <si>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</si>
  <si>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</si>
  <si>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</si>
  <si>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</si>
  <si>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</si>
  <si>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</si>
  <si>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</si>
  <si>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</si>
  <si>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</si>
  <si>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</si>
  <si>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</si>
  <si>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</si>
  <si>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</si>
  <si>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</si>
  <si>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</si>
  <si>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</si>
  <si>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</si>
  <si>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</si>
  <si>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</si>
  <si>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</si>
  <si>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</si>
  <si>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</si>
  <si>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</si>
  <si>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</si>
  <si>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</si>
  <si>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</si>
  <si>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</si>
  <si>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</si>
  <si>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</si>
  <si>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</si>
  <si>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</si>
  <si>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</si>
  <si>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</si>
  <si>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</si>
  <si>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</si>
  <si>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</si>
  <si>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</si>
  <si>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</si>
  <si>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</si>
  <si>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</si>
  <si>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</si>
  <si>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</si>
  <si>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</si>
  <si>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</si>
  <si>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</si>
  <si>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</si>
  <si>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</si>
  <si>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</si>
  <si>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</si>
  <si>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</si>
  <si>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</si>
  <si>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</si>
  <si>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</si>
  <si>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</si>
  <si>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</si>
  <si>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</si>
  <si>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</si>
  <si>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</si>
  <si>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</si>
  <si>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</si>
  <si>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</si>
  <si>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</si>
  <si>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</si>
  <si>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</si>
  <si>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</si>
  <si>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</si>
  <si>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</si>
  <si>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</si>
  <si>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</si>
  <si>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</si>
  <si>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</si>
  <si>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</si>
  <si>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</si>
  <si>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</si>
  <si>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</si>
  <si>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</si>
  <si>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</si>
  <si>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</si>
  <si>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</si>
  <si>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</si>
  <si>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</si>
  <si>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</si>
  <si>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</si>
  <si>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</si>
  <si>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</si>
  <si>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</si>
  <si>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</si>
  <si>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</si>
  <si>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</si>
  <si>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</si>
  <si>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</si>
  <si>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</si>
  <si>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</si>
  <si>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</si>
  <si>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</si>
  <si>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</si>
  <si>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</si>
  <si>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</si>
  <si>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</si>
  <si>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</si>
  <si>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</si>
  <si>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</si>
  <si>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</si>
  <si>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</si>
  <si>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</si>
  <si>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</si>
  <si>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</si>
  <si>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</si>
  <si>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</si>
  <si>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</si>
  <si>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Прочая работа (услуга)  Согласно плана текущего ремонта ООО "РУЭК-ГРЭС" Ремонт мягкой кровли кв. 39 - 80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</si>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</sst>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0"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421</v>
      </c>
      <c r="D11" s="7"/>
      <c r="E11" s="13" t="s">
        <v>23</v>
      </c>
    </row>
    <row r="12" spans="1:5" ht="20.100000000000001" customHeight="1">
      <c r="A12" s="9" t="s">
        <v>16</v>
      </c>
      <c r="C12" s="11">
        <v>85</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1983</v>
      </c>
      <c r="D17" s="8" t="s">
        <v>63</v>
      </c>
    </row>
    <row r="18" spans="1:4" ht="33.950000000000003" customHeight="1">
      <c r="A18" s="9" t="s">
        <v>22</v>
      </c>
      <c r="C18" s="11">
        <v>1983</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54</v>
      </c>
      <c r="D49" s="17" t="s">
        <v>74</v>
      </c>
    </row>
    <row r="50" spans="1:4" ht="20.100000000000001" customHeight="1">
      <c r="A50" s="12" t="s">
        <v>47</v>
      </c>
      <c r="B50" s="11" t="s">
        <v>35</v>
      </c>
      <c r="C50" s="11">
        <v>54</v>
      </c>
      <c r="D50" s="17" t="s">
        <v>74</v>
      </c>
    </row>
    <row r="51" spans="1:4" ht="20.100000000000001" customHeight="1">
      <c r="A51" s="12" t="s">
        <v>48</v>
      </c>
      <c r="B51" s="11" t="s">
        <v>35</v>
      </c>
      <c r="C51" s="11">
        <v>54</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3901.5</v>
      </c>
      <c r="D54" s="8" t="s">
        <v>94</v>
      </c>
    </row>
    <row r="55" spans="1:4" ht="20.100000000000001" customHeight="1">
      <c r="A55" s="12" t="s">
        <v>44</v>
      </c>
      <c r="B55" s="11" t="s">
        <v>42</v>
      </c>
      <c r="C55" s="11">
        <v>2778</v>
      </c>
      <c r="D55" s="8" t="s">
        <v>74</v>
      </c>
    </row>
    <row r="56" spans="1:4" ht="51.75" customHeight="1">
      <c r="A56" s="12" t="s">
        <v>45</v>
      </c>
      <c r="B56" s="11" t="s">
        <v>42</v>
      </c>
      <c r="C56" s="11">
        <v>0</v>
      </c>
      <c r="D56" s="8" t="s">
        <v>76</v>
      </c>
    </row>
    <row r="57" spans="1:4" ht="20.100000000000001" customHeight="1">
      <c r="A57" s="12" t="s">
        <v>46</v>
      </c>
      <c r="B57" s="11" t="s">
        <v>42</v>
      </c>
      <c r="C57" s="11">
        <f>C54-C55</f>
        <v>1123.5</v>
      </c>
      <c r="D57" s="8" t="s">
        <v>77</v>
      </c>
    </row>
    <row r="58" spans="1:4" ht="24" customHeight="1">
      <c r="A58" s="15" t="s">
        <v>52</v>
      </c>
      <c r="B58" s="11"/>
      <c r="C58" s="11"/>
      <c r="D58" s="8"/>
    </row>
    <row r="59" spans="1:4" ht="153" customHeight="1">
      <c r="A59" s="7" t="s">
        <v>43</v>
      </c>
      <c r="B59" s="11" t="s">
        <v>42</v>
      </c>
      <c r="C59" s="11">
        <v>6161.4</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418</v>
      </c>
      <c r="C66" s="11" t="s">
        <v>419</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840.3</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row>
    <row r="47" spans="1:4" ht="33.950000000000003" customHeight="1">
      <c r="A47" s="10" t="s">
        <v>426</v>
      </c>
    </row>
    <row r="48" spans="1:4" ht="33.950000000000003" customHeight="1">
      <c r="A48" s="10" t="s">
        <v>427</v>
      </c>
    </row>
    <row r="49" spans="1:3" ht="33.950000000000003" customHeight="1">
      <c r="A49" s="10" t="s">
        <v>428</v>
      </c>
    </row>
    <row r="50" spans="1:3" ht="33.950000000000003" customHeight="1">
      <c r="A50" s="10" t="s">
        <v>429</v>
      </c>
      <c r="C50" t="s">
        <v>429</v>
      </c>
    </row>
    <row r="51" spans="1:3" ht="33.950000000000003" customHeight="1">
      <c r="A51" s="10" t="s">
        <v>430</v>
      </c>
    </row>
    <row r="52" spans="1:3" ht="33.950000000000003" customHeight="1">
      <c r="A52" s="10" t="s">
        <v>431</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7" workbookViewId="0">
      <selection activeCell="B33" sqref="B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399</v>
      </c>
      <c r="D38" s="8" t="s">
        <v>74</v>
      </c>
      <c r="E38" s="20"/>
    </row>
    <row r="39" spans="1:5">
      <c r="A39" s="10" t="s">
        <v>117</v>
      </c>
      <c r="B39" s="11"/>
      <c r="C39" s="11"/>
      <c r="D39" s="22"/>
    </row>
    <row r="40" spans="1:5">
      <c r="A40" s="10" t="s">
        <v>154</v>
      </c>
      <c r="B40" s="11"/>
      <c r="C40" s="11" t="s">
        <v>399</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399</v>
      </c>
      <c r="D44" s="8" t="s">
        <v>74</v>
      </c>
    </row>
    <row r="45" spans="1:5">
      <c r="A45" s="10" t="s">
        <v>117</v>
      </c>
      <c r="B45" s="11"/>
      <c r="C45" s="11"/>
      <c r="D45" s="8"/>
    </row>
    <row r="46" spans="1:5">
      <c r="A46" s="10" t="s">
        <v>154</v>
      </c>
      <c r="B46" s="11"/>
      <c r="C46" s="11" t="s">
        <v>399</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6"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400</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404</v>
      </c>
      <c r="C4" s="69" t="s">
        <v>207</v>
      </c>
    </row>
    <row r="5" spans="1:4" ht="33.950000000000003" customHeight="1">
      <c r="A5" s="70" t="s">
        <v>201</v>
      </c>
      <c r="B5" s="64"/>
      <c r="C5" s="68"/>
    </row>
    <row r="6" spans="1:4" ht="84.75" customHeight="1">
      <c r="A6" s="64" t="s">
        <v>202</v>
      </c>
      <c r="B6" s="65" t="s">
        <v>401</v>
      </c>
      <c r="C6" s="68" t="s">
        <v>199</v>
      </c>
    </row>
    <row r="7" spans="1:4" ht="82.5" customHeight="1">
      <c r="A7" s="64" t="s">
        <v>203</v>
      </c>
      <c r="B7" s="66" t="s">
        <v>403</v>
      </c>
      <c r="C7" s="68" t="s">
        <v>205</v>
      </c>
    </row>
    <row r="8" spans="1:4" ht="75">
      <c r="A8" s="64" t="s">
        <v>204</v>
      </c>
      <c r="B8" s="66" t="s">
        <v>405</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404</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3" workbookViewId="0">
      <selection activeCell="B16" sqref="B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412</v>
      </c>
      <c r="C7" s="30">
        <v>2015</v>
      </c>
      <c r="D7" s="54">
        <f>3.43*'Ф.2.1 Общие свед.'!C54</f>
        <v>13382.145</v>
      </c>
      <c r="E7" s="30" t="s">
        <v>217</v>
      </c>
    </row>
    <row r="8" spans="1:5" ht="45" customHeight="1">
      <c r="A8" s="33" t="s">
        <v>283</v>
      </c>
      <c r="B8" s="30" t="s">
        <v>413</v>
      </c>
      <c r="C8" s="30">
        <v>2015</v>
      </c>
      <c r="D8" s="54">
        <f>10.15*'Ф.2.1 Общие свед.'!C57</f>
        <v>11403.525</v>
      </c>
      <c r="E8" s="30" t="s">
        <v>217</v>
      </c>
    </row>
    <row r="9" spans="1:5" ht="33.950000000000003" customHeight="1">
      <c r="A9" s="33" t="s">
        <v>284</v>
      </c>
      <c r="B9" s="30" t="s">
        <v>415</v>
      </c>
      <c r="C9" s="30">
        <v>2015</v>
      </c>
      <c r="D9" s="73">
        <f>50.52*12*115</f>
        <v>69717.600000000006</v>
      </c>
      <c r="E9" s="30" t="s">
        <v>217</v>
      </c>
    </row>
    <row r="10" spans="1:5" ht="33.950000000000003" customHeight="1">
      <c r="A10" s="33" t="s">
        <v>285</v>
      </c>
      <c r="B10" s="30" t="s">
        <v>411</v>
      </c>
      <c r="C10" s="30">
        <v>2015</v>
      </c>
      <c r="D10" s="54">
        <f>4.13*'Ф.2.1 Общие свед.'!C54</f>
        <v>16113.195</v>
      </c>
      <c r="E10" s="30" t="s">
        <v>217</v>
      </c>
    </row>
    <row r="11" spans="1:5" ht="53.25" customHeight="1">
      <c r="A11" s="33" t="s">
        <v>286</v>
      </c>
      <c r="B11" s="30" t="s">
        <v>413</v>
      </c>
      <c r="C11" s="30">
        <v>2015</v>
      </c>
      <c r="D11" s="54">
        <f>4.75*'Ф.2.1 Общие свед.'!C54</f>
        <v>18532.125</v>
      </c>
      <c r="E11" s="30" t="s">
        <v>217</v>
      </c>
    </row>
    <row r="12" spans="1:5" ht="33.950000000000003" customHeight="1">
      <c r="A12" s="33" t="s">
        <v>288</v>
      </c>
      <c r="B12" s="30"/>
      <c r="C12" s="30" t="s">
        <v>406</v>
      </c>
      <c r="D12" s="54" t="s">
        <v>406</v>
      </c>
      <c r="E12" s="30"/>
    </row>
    <row r="13" spans="1:5" ht="33.950000000000003" customHeight="1">
      <c r="A13" s="33" t="s">
        <v>287</v>
      </c>
      <c r="B13" s="30"/>
      <c r="C13" s="30" t="s">
        <v>406</v>
      </c>
      <c r="D13" s="54" t="s">
        <v>406</v>
      </c>
      <c r="E13" s="30"/>
    </row>
    <row r="14" spans="1:5" ht="33.950000000000003" customHeight="1">
      <c r="A14" s="33" t="s">
        <v>289</v>
      </c>
      <c r="B14" s="30"/>
      <c r="C14" s="30" t="s">
        <v>406</v>
      </c>
      <c r="D14" s="54" t="s">
        <v>406</v>
      </c>
      <c r="E14" s="30"/>
    </row>
    <row r="15" spans="1:5" ht="33.950000000000003" customHeight="1">
      <c r="A15" s="33" t="s">
        <v>290</v>
      </c>
      <c r="B15" s="30" t="s">
        <v>414</v>
      </c>
      <c r="C15" s="30">
        <v>2015</v>
      </c>
      <c r="D15" s="54">
        <f>0.09*'Ф.2.1 Общие свед.'!C54</f>
        <v>351.13499999999999</v>
      </c>
      <c r="E15" s="30" t="s">
        <v>217</v>
      </c>
    </row>
    <row r="16" spans="1:5" ht="33.950000000000003" customHeight="1">
      <c r="A16" s="33" t="s">
        <v>291</v>
      </c>
      <c r="B16" s="30"/>
      <c r="C16" s="30" t="s">
        <v>406</v>
      </c>
      <c r="D16" s="30" t="s">
        <v>406</v>
      </c>
      <c r="E16" s="30"/>
    </row>
    <row r="17" spans="1:5" ht="36.75" customHeight="1">
      <c r="A17" s="33" t="s">
        <v>292</v>
      </c>
      <c r="B17" s="30" t="s">
        <v>407</v>
      </c>
      <c r="C17" s="30">
        <v>2015</v>
      </c>
      <c r="D17" s="54">
        <v>75846.600000000006</v>
      </c>
      <c r="E17" s="30" t="s">
        <v>217</v>
      </c>
    </row>
    <row r="18" spans="1:5" ht="33.950000000000003" customHeight="1">
      <c r="A18" s="33" t="s">
        <v>293</v>
      </c>
      <c r="B18" s="30" t="s">
        <v>414</v>
      </c>
      <c r="C18" s="30">
        <v>2015</v>
      </c>
      <c r="D18" s="54">
        <f>0.07*'Ф.2.1 Общие свед.'!C54</f>
        <v>273.10500000000002</v>
      </c>
      <c r="E18" s="30" t="s">
        <v>217</v>
      </c>
    </row>
    <row r="19" spans="1:5" ht="60.75" customHeight="1">
      <c r="A19" s="33" t="s">
        <v>294</v>
      </c>
      <c r="B19" s="30" t="s">
        <v>416</v>
      </c>
      <c r="C19" s="30">
        <v>2015</v>
      </c>
      <c r="D19" s="54">
        <f>3.52*'Ф.2.1 Общие свед.'!C59</f>
        <v>21688.128000000001</v>
      </c>
      <c r="E19" s="30" t="s">
        <v>217</v>
      </c>
    </row>
    <row r="20" spans="1:5" ht="33.950000000000003" customHeight="1">
      <c r="A20" s="119" t="s">
        <v>422</v>
      </c>
      <c r="B20" s="30" t="s">
        <v>413</v>
      </c>
      <c r="C20" s="30">
        <v>2015</v>
      </c>
      <c r="D20" s="54">
        <v>40000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24"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408</v>
      </c>
      <c r="D16" s="82"/>
      <c r="E16" s="79"/>
    </row>
    <row r="17" spans="1:5" ht="77.25" customHeight="1">
      <c r="A17" s="65" t="s">
        <v>269</v>
      </c>
      <c r="B17" s="66"/>
      <c r="C17" s="81" t="s">
        <v>408</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408</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405</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409</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409</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408</v>
      </c>
      <c r="D53" s="102"/>
      <c r="E53" s="79"/>
    </row>
    <row r="54" spans="1:5" ht="33.950000000000003" customHeight="1">
      <c r="A54" s="65" t="s">
        <v>269</v>
      </c>
      <c r="B54" s="66"/>
      <c r="C54" s="81" t="s">
        <v>408</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408</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405</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409</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409</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408</v>
      </c>
      <c r="D90" s="105"/>
      <c r="E90" s="79"/>
    </row>
    <row r="91" spans="1:5" ht="33.950000000000003" customHeight="1">
      <c r="A91" s="65" t="s">
        <v>269</v>
      </c>
      <c r="B91" s="66"/>
      <c r="C91" s="81" t="s">
        <v>408</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408</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405</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409</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409</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410</v>
      </c>
      <c r="D164" s="110"/>
      <c r="E164" s="79"/>
    </row>
    <row r="165" spans="1:5" ht="33.950000000000003" customHeight="1">
      <c r="A165" s="65" t="s">
        <v>269</v>
      </c>
      <c r="B165" s="66"/>
      <c r="C165" s="81" t="s">
        <v>410</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410</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405</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409</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420</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409</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408</v>
      </c>
      <c r="D201" s="114"/>
      <c r="E201" s="79"/>
    </row>
    <row r="202" spans="1:5" ht="33.950000000000003" customHeight="1">
      <c r="A202" s="65" t="s">
        <v>269</v>
      </c>
      <c r="B202" s="66"/>
      <c r="C202" s="81" t="s">
        <v>408</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408</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405</v>
      </c>
      <c r="D208" s="114"/>
      <c r="E208" s="79" t="s">
        <v>74</v>
      </c>
    </row>
    <row r="209" spans="1:5" ht="33.950000000000003" customHeight="1">
      <c r="A209" s="96" t="s">
        <v>320</v>
      </c>
      <c r="B209" s="66"/>
      <c r="C209" s="81" t="s">
        <v>409</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409</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409</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417</v>
      </c>
      <c r="B6" s="11"/>
      <c r="C6" s="20"/>
    </row>
    <row r="7" spans="1:4">
      <c r="A7" s="10" t="s">
        <v>230</v>
      </c>
      <c r="B7" s="11" t="s">
        <v>230</v>
      </c>
      <c r="C7" s="20"/>
    </row>
    <row r="8" spans="1:4">
      <c r="A8" s="10" t="s">
        <v>229</v>
      </c>
      <c r="B8" s="11"/>
      <c r="C8" s="20"/>
    </row>
    <row r="9" spans="1:4">
      <c r="A9" s="10"/>
      <c r="B9" s="11"/>
      <c r="C9" s="20"/>
    </row>
    <row r="10" spans="1:4" ht="33.950000000000003" customHeight="1">
      <c r="A10" s="18" t="s">
        <v>402</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2016-06-09T06:05:08Z</dcterms:modified>
</cp:coreProperties>
</file>