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<sst xmlns="http://schemas.openxmlformats.org/spreadsheetml/2006/main" count="1069" uniqueCount="437">
  <si>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</si>
  <si>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</si>
  <si>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</si>
  <si>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</si>
  <si>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</si>
  <si>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</si>
  <si>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</si>
  <si>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</si>
  <si>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</si>
  <si>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</si>
  <si>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</si>
  <si>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</si>
  <si>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</si>
  <si>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</si>
  <si>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</si>
  <si>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</si>
  <si>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</si>
  <si>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</si>
  <si>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</si>
  <si>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</si>
  <si>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</si>
  <si>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</si>
  <si>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</si>
  <si>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</si>
  <si>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</si>
  <si>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</si>
  <si>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</si>
  <si>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</si>
  <si>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</si>
  <si>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</si>
  <si>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</si>
  <si>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</si>
  <si>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</si>
  <si>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</si>
  <si>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</si>
  <si>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</si>
  <si>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</si>
  <si>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</si>
  <si>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</si>
  <si>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</si>
  <si>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</si>
  <si>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</si>
  <si>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</si>
  <si>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</si>
  <si>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</si>
  <si>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</si>
  <si>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</si>
  <si>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</si>
  <si>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</si>
  <si>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</si>
  <si>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</si>
  <si>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</si>
  <si>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</si>
  <si>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</si>
  <si>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</si>
  <si>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</si>
  <si>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</si>
  <si>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</si>
  <si>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</si>
  <si>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</si>
  <si>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</si>
  <si>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</si>
  <si>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</si>
  <si>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</si>
  <si>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</si>
  <si>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</si>
  <si>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</si>
  <si>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</si>
  <si>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</si>
  <si>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</si>
  <si>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</si>
  <si>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</si>
  <si>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</si>
  <si>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</si>
  <si>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</si>
  <si>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</si>
  <si>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</si>
  <si>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</si>
  <si>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</si>
  <si>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</si>
  <si>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</si>
  <si>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</si>
  <si>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</si>
  <si>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</si>
  <si>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</si>
  <si>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</si>
  <si>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</si>
  <si>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</si>
  <si>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</si>
  <si>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</si>
  <si>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</si>
  <si>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</si>
  <si>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</si>
  <si>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</si>
  <si>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</si>
  <si>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</si>
  <si>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</si>
  <si>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</si>
  <si>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</si>
  <si>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</si>
  <si>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</si>
  <si>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</si>
  <si>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</si>
  <si>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</si>
  <si>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</si>
  <si>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</si>
  <si>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</si>
  <si>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</si>
  <si>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</si>
  <si>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</si>
  <si>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</si>
  <si>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</si>
  <si>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</si>
  <si>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</si>
  <si>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</si>
  <si>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</si>
  <si>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</si>
  <si>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</si>
  <si>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</si>
  <si>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</si>
  <si>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</si>
  <si>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</si>
  <si>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</si>
  <si>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</si>
  <si>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</si>
  <si>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</si>
  <si>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</si>
  <si>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</si>
  <si>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</si>
  <si>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</si>
  <si>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</si>
  <si>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</si>
  <si>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</si>
  <si>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</si>
  <si>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</si>
  <si>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</si>
  <si>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</si>
  <si>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</si>
  <si>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</si>
  <si>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</si>
  <si>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</si>
  <si>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</si>
  <si>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</si>
  <si>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</si>
  <si>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</si>
  <si>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</si>
  <si>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</si>
  <si>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</si>
  <si>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</si>
  <si>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</si>
  <si>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</si>
  <si>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</si>
  <si>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</si>
  <si>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</si>
  <si>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</si>
  <si>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</si>
  <si>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</si>
  <si>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</si>
  <si>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</si>
  <si>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</si>
  <si>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</si>
  <si>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</si>
  <si>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</si>
  <si>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</si>
  <si>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</si>
  <si>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</si>
  <si>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</si>
  <si>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</si>
  <si>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</si>
  <si>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</si>
  <si>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</si>
  <si>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</si>
  <si>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</si>
  <si>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</si>
  <si>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</si>
  <si>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</si>
  <si>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</si>
  <si>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</si>
  <si>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</si>
  <si>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</si>
  <si>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</si>
  <si>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</si>
  <si>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</si>
  <si>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</si>
  <si>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</si>
  <si>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</si>
  <si>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</si>
  <si>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</si>
  <si>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</si>
  <si>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</si>
  <si>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</si>
  <si>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</si>
  <si>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</si>
  <si>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</si>
  <si>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</si>
  <si>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</si>
  <si>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</si>
  <si>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</si>
  <si>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</si>
  <si>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</si>
  <si>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</si>
  <si>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</si>
  <si>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</si>
  <si>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</si>
  <si>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</si>
  <si>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</si>
  <si>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</si>
  <si>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</si>
  <si>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</si>
  <si>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</si>
  <si>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</si>
  <si>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</si>
  <si>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</si>
  <si>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</si>
  <si>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</si>
  <si>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</si>
  <si>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</si>
  <si>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</si>
  <si>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</si>
  <si>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</si>
  <si>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</si>
  <si>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</si>
  <si>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</si>
  <si>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</si>
  <si>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</si>
  <si>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</si>
  <si>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</si>
  <si>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</si>
  <si>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</si>
  <si>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</si>
  <si>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</si>
  <si>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</si>
  <si>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</si>
  <si>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</si>
  <si>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</si>
  <si>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</si>
  <si>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</si>
  <si>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</si>
  <si>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</si>
  <si>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</si>
  <si>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</si>
  <si>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</si>
  <si>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</si>
  <si>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</si>
  <si>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</si>
  <si>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</si>
  <si>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</si>
  <si>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</si>
  <si>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</si>
  <si>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</si>
  <si>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</si>
  <si>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</si>
  <si>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</si>
  <si>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</si>
  <si>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</si>
  <si>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</si>
  <si>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</si>
  <si>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</si>
  <si>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</si>
  <si>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</si>
  <si>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</si>
  <si>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</si>
  <si>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</si>
  <si>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</si>
  <si>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</si>
  <si>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</si>
  <si>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</si>
  <si>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</si>
  <si>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</si>
  <si>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</si>
  <si>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</si>
  <si>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</si>
  <si>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</si>
  <si>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</si>
  <si>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</si>
  <si>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</si>
  <si>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</si>
  <si>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</si>
  <si>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</si>
  <si>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</si>
  <si>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</si>
  <si>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</si>
  <si>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</si>
  <si>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</si>
  <si>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</si>
  <si>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</si>
  <si>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</si>
  <si>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</si>
  <si>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</si>
  <si>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</si>
  <si>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</si>
  <si>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</si>
  <si>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</si>
  <si>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</si>
  <si>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</si>
  <si>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</si>
  <si>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</si>
  <si>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</si>
  <si>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</si>
  <si>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</si>
  <si>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</si>
  <si>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</si>
  <si>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</si>
  <si>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</si>
  <si>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</si>
  <si>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</si>
  <si>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</si>
  <si>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</si>
  <si>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</si>
  <si>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</si>
  <si>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</si>
  <si>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</si>
  <si>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</si>
  <si>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</si>
  <si>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</si>
  <si>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</si>
  <si>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</si>
  <si>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</si>
  <si>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</si>
  <si>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</si>
  <si>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</si>
  <si>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</si>
  <si>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</si>
  <si>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</si>
  <si>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</si>
  <si>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</si>
  <si>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</si>
  <si>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</si>
  <si>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</si>
  <si>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</si>
  <si>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</si>
  <si>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</si>
  <si>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</si>
  <si>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</si>
  <si>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</si>
  <si>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</si>
  <si>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</si>
  <si>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</si>
  <si>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</si>
  <si>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</si>
  <si>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</si>
  <si>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</si>
  <si>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</si>
  <si>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</si>
  <si>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</si>
  <si>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</si>
  <si>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</si>
  <si>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</si>
  <si>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</si>
  <si>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</si>
  <si>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</si>
  <si>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</si>
  <si>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</si>
  <si>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</si>
  <si>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</si>
  <si>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</si>
  <si>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</si>
  <si>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</si>
  <si>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</si>
  <si>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</si>
  <si>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</si>
  <si>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</si>
  <si>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</si>
  <si>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</si>
  <si>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</si>
  <si>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</si>
  <si>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</si>
  <si>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</si>
  <si>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</si>
  <si>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</si>
  <si>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</si>
  <si>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</si>
  <si>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</si>
  <si>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</si>
  <si>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</si>
  <si>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</si>
  <si>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</si>
  <si>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</si>
  <si>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</si>
  <si>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</si>
  <si>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</si>
  <si>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</si>
  <si>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</si>
  <si>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</si>
  <si>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</si>
  <si>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</si>
  <si>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</si>
  <si>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</si>
  <si>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</si>
  <si>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</si>
  <si>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</si>
  <si>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</si>
  <si>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</si>
  <si>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</si>
  <si>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</si>
  <si>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</si>
  <si>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</si>
  <si>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</si>
  <si>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</si>
  <si>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</si>
  <si>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</si>
  <si>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</si>
  <si>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</si>
  <si>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</si>
  <si>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</si>
  <si>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</si>
  <si>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</si>
  <si>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</si>
  <si>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</si>
  <si>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</si>
  <si>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</si>
  <si>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</si>
  <si>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</si>
  <si>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</si>
  <si>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</si>
  <si>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</si>
  <si>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</si>
  <si>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</si>
  <si>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</si>
  <si>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</si>
  <si>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</si>
  <si>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</si>
  <si>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</si>
  <si>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</si>
  <si>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</si>
  <si>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</si>
  <si>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(Ограждение палисадников, покраска - 80 м)</t>
  </si>
  <si>
    <t>Прочая работа (услуга) Согласно плана текущего ремонта ООО "РУЭК-ГРЭС" (Ремонт подъездов -  3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</si>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</sst>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1967</v>
      </c>
      <c r="D17" s="8" t="s">
        <v>63</v>
      </c>
    </row>
    <row r="18" spans="1:4" ht="33.950000000000003" customHeight="1">
      <c r="A18" s="9" t="s">
        <v>22</v>
      </c>
      <c r="C18" s="11">
        <v>1967</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58</v>
      </c>
      <c r="D49" s="17" t="s">
        <v>74</v>
      </c>
    </row>
    <row r="50" spans="1:4" ht="20.100000000000001" customHeight="1">
      <c r="A50" s="12" t="s">
        <v>47</v>
      </c>
      <c r="B50" s="11" t="s">
        <v>35</v>
      </c>
      <c r="C50" s="11">
        <v>58</v>
      </c>
      <c r="D50" s="17" t="s">
        <v>74</v>
      </c>
    </row>
    <row r="51" spans="1:4" ht="20.100000000000001" customHeight="1">
      <c r="A51" s="12" t="s">
        <v>48</v>
      </c>
      <c r="B51" s="11" t="s">
        <v>35</v>
      </c>
      <c r="C51" s="11">
        <v>58</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2683.3</v>
      </c>
      <c r="D54" s="8" t="s">
        <v>94</v>
      </c>
    </row>
    <row r="55" spans="1:4" ht="20.100000000000001" customHeight="1">
      <c r="A55" s="12" t="s">
        <v>44</v>
      </c>
      <c r="B55" s="11" t="s">
        <v>42</v>
      </c>
      <c r="C55" s="11">
        <v>2428.8000000000002</v>
      </c>
      <c r="D55" s="8" t="s">
        <v>74</v>
      </c>
    </row>
    <row r="56" spans="1:4" ht="51.75" customHeight="1">
      <c r="A56" s="12" t="s">
        <v>45</v>
      </c>
      <c r="B56" s="11" t="s">
        <v>42</v>
      </c>
      <c r="C56" s="11">
        <v>0</v>
      </c>
      <c r="D56" s="8" t="s">
        <v>76</v>
      </c>
    </row>
    <row r="57" spans="1:4" ht="20.100000000000001" customHeight="1">
      <c r="A57" s="12" t="s">
        <v>46</v>
      </c>
      <c r="B57" s="11" t="s">
        <v>42</v>
      </c>
      <c r="C57" s="11">
        <f>C54-C55</f>
        <v>254.5</v>
      </c>
      <c r="D57" s="8" t="s">
        <v>77</v>
      </c>
    </row>
    <row r="58" spans="1:4" ht="24" customHeight="1">
      <c r="A58" s="15" t="s">
        <v>52</v>
      </c>
      <c r="B58" s="11"/>
      <c r="C58" s="11"/>
      <c r="D58" s="8"/>
    </row>
    <row r="59" spans="1:4" ht="153" customHeight="1">
      <c r="A59" s="7" t="s">
        <v>43</v>
      </c>
      <c r="B59" s="11" t="s">
        <v>42</v>
      </c>
      <c r="C59" s="11">
        <v>3831.5</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44" sqref="C44"/>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3" workbookViewId="0">
      <selection activeCell="G19" sqref="G19"/>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9203.719000000001</v>
      </c>
      <c r="E7" s="30" t="s">
        <v>217</v>
      </c>
    </row>
    <row r="8" spans="1:5" ht="45" customHeight="1">
      <c r="A8" s="33" t="s">
        <v>283</v>
      </c>
      <c r="B8" s="30" t="s">
        <v>414</v>
      </c>
      <c r="C8" s="30">
        <v>2015</v>
      </c>
      <c r="D8" s="54">
        <f>10.15*'Ф.2.1 Общие свед.'!C57</f>
        <v>2583.1750000000002</v>
      </c>
      <c r="E8" s="30" t="s">
        <v>217</v>
      </c>
    </row>
    <row r="9" spans="1:5" ht="33.950000000000003" customHeight="1">
      <c r="A9" s="33" t="s">
        <v>284</v>
      </c>
      <c r="B9" s="30" t="s">
        <v>416</v>
      </c>
      <c r="C9" s="30">
        <v>2015</v>
      </c>
      <c r="D9" s="73">
        <f>50.52*12*138</f>
        <v>83661.119999999995</v>
      </c>
      <c r="E9" s="30" t="s">
        <v>217</v>
      </c>
    </row>
    <row r="10" spans="1:5" ht="33.950000000000003" customHeight="1">
      <c r="A10" s="33" t="s">
        <v>285</v>
      </c>
      <c r="B10" s="30" t="s">
        <v>412</v>
      </c>
      <c r="C10" s="30">
        <v>2015</v>
      </c>
      <c r="D10" s="54">
        <f>4.13*'Ф.2.1 Общие свед.'!C54</f>
        <v>11082.029</v>
      </c>
      <c r="E10" s="30" t="s">
        <v>217</v>
      </c>
    </row>
    <row r="11" spans="1:5" ht="53.25" customHeight="1">
      <c r="A11" s="33" t="s">
        <v>286</v>
      </c>
      <c r="B11" s="30" t="s">
        <v>414</v>
      </c>
      <c r="C11" s="30">
        <v>2015</v>
      </c>
      <c r="D11" s="54">
        <f>4.75*'Ф.2.1 Общие свед.'!C54</f>
        <v>12745.675000000001</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241.49700000000001</v>
      </c>
      <c r="E15" s="30" t="s">
        <v>217</v>
      </c>
    </row>
    <row r="16" spans="1:5" ht="33.950000000000003" customHeight="1">
      <c r="A16" s="33" t="s">
        <v>291</v>
      </c>
      <c r="B16" s="30" t="s">
        <v>423</v>
      </c>
      <c r="C16" s="30">
        <v>2015</v>
      </c>
      <c r="D16" s="54">
        <f>0.2*'Ф.2.1 Общие свед.'!C54</f>
        <v>536.66000000000008</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187.83100000000002</v>
      </c>
      <c r="E18" s="30" t="s">
        <v>217</v>
      </c>
    </row>
    <row r="19" spans="1:5" ht="60.75" customHeight="1">
      <c r="A19" s="33" t="s">
        <v>294</v>
      </c>
      <c r="B19" s="30" t="s">
        <v>417</v>
      </c>
      <c r="C19" s="30">
        <v>2015</v>
      </c>
      <c r="D19" s="54">
        <f>3.52*'Ф.2.1 Общие свед.'!C59</f>
        <v>13486.88</v>
      </c>
      <c r="E19" s="30" t="s">
        <v>217</v>
      </c>
    </row>
    <row r="20" spans="1:5" ht="33.950000000000003" customHeight="1">
      <c r="A20" s="119" t="s">
        <v>426</v>
      </c>
      <c r="B20" s="30" t="s">
        <v>414</v>
      </c>
      <c r="C20" s="30">
        <v>2015</v>
      </c>
      <c r="D20" s="54">
        <v>16000</v>
      </c>
      <c r="E20" s="30" t="s">
        <v>217</v>
      </c>
    </row>
    <row r="21" spans="1:5" ht="33.950000000000003" customHeight="1">
      <c r="A21" s="120" t="s">
        <v>427</v>
      </c>
      <c r="B21" s="30" t="s">
        <v>414</v>
      </c>
      <c r="C21" s="30">
        <v>2015</v>
      </c>
      <c r="D21" s="54">
        <v>60000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4"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2"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2016-06-09T06:23:50Z</dcterms:modified>
</cp:coreProperties>
</file>