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C57" i="4"/>
  <c r="D19" i="10"/>
  <c r="D11"/>
  <c r="D10"/>
  <c r="D7"/>
  <c r="D8" l="1"/>
  <c r="D15"/>
  <c r="D18" l="1"/>
</calcChain>
</file>

<file path=xl/sharedStrings.xml><?xml version="1.0" encoding="utf-8"?>
<sst xmlns="http://schemas.openxmlformats.org/spreadsheetml/2006/main" count="1066" uniqueCount="439">
  <si>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</si>
  <si>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</si>
  <si>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</si>
  <si>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</si>
  <si>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</si>
  <si>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</si>
  <si>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</si>
  <si>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</si>
  <si>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</si>
  <si>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</si>
  <si>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</si>
  <si>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</si>
  <si>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</si>
  <si>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</si>
  <si>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</si>
  <si>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</si>
  <si>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</si>
  <si>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</si>
  <si>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</si>
  <si>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</si>
  <si>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</si>
  <si>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</si>
  <si>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</si>
  <si>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</si>
  <si>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</si>
  <si>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</si>
  <si>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</si>
  <si>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</si>
  <si>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</si>
  <si>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</si>
  <si>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</si>
  <si>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</si>
  <si>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</si>
  <si>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</si>
  <si>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</si>
  <si>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</si>
  <si>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</si>
  <si>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</si>
  <si>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</si>
  <si>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</si>
  <si>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</si>
  <si>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</si>
  <si>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</si>
  <si>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</si>
  <si>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</si>
  <si>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</si>
  <si>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</si>
  <si>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</si>
  <si>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</si>
  <si>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</si>
  <si>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</si>
  <si>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</si>
  <si>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</si>
  <si>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</si>
  <si>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</si>
  <si>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</si>
  <si>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</si>
  <si>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</si>
  <si>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</si>
  <si>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</si>
  <si>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</si>
  <si>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</si>
  <si>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</si>
  <si>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</si>
  <si>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</si>
  <si>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</si>
  <si>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</si>
  <si>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</si>
  <si>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</si>
  <si>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</si>
  <si>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</si>
  <si>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</si>
  <si>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</si>
  <si>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</si>
  <si>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</si>
  <si>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</si>
  <si>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</si>
  <si>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</si>
  <si>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</si>
  <si>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</si>
  <si>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</si>
  <si>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</si>
  <si>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</si>
  <si>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</si>
  <si>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</si>
  <si>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</si>
  <si>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</si>
  <si>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</si>
  <si>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</si>
  <si>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</si>
  <si>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</si>
  <si>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</si>
  <si>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</si>
  <si>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</si>
  <si>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</si>
  <si>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</si>
  <si>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</si>
  <si>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</si>
  <si>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</si>
  <si>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</si>
  <si>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</si>
  <si>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</si>
  <si>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</si>
  <si>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</si>
  <si>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</si>
  <si>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</si>
  <si>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</si>
  <si>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</si>
  <si>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</si>
  <si>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</si>
  <si>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</si>
  <si>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</si>
  <si>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</si>
  <si>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</si>
  <si>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</si>
  <si>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</si>
  <si>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</si>
  <si>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</si>
  <si>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</si>
  <si>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</si>
  <si>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</si>
  <si>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</si>
  <si>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</si>
  <si>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</si>
  <si>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</si>
  <si>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</si>
  <si>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</si>
  <si>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</si>
  <si>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</si>
  <si>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</si>
  <si>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</si>
  <si>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</si>
  <si>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</si>
  <si>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</si>
  <si>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</si>
  <si>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</si>
  <si>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</si>
  <si>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</si>
  <si>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</si>
  <si>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</si>
  <si>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</si>
  <si>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</si>
  <si>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</si>
  <si>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</si>
  <si>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</si>
  <si>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</si>
  <si>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</si>
  <si>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</si>
  <si>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</si>
  <si>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</si>
  <si>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</si>
  <si>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</si>
  <si>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</si>
  <si>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</si>
  <si>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</si>
  <si>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</si>
  <si>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</si>
  <si>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</si>
  <si>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</si>
  <si>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</si>
  <si>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</si>
  <si>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</si>
  <si>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</si>
  <si>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</si>
  <si>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</si>
  <si>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</si>
  <si>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</si>
  <si>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</si>
  <si>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</si>
  <si>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</si>
  <si>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</si>
  <si>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</si>
  <si>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</si>
  <si>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</si>
  <si>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</si>
  <si>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</si>
  <si>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</si>
  <si>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</si>
  <si>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</si>
  <si>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</si>
  <si>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</si>
  <si>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</si>
  <si>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</si>
  <si>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</si>
  <si>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</si>
  <si>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</si>
  <si>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</si>
  <si>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</si>
  <si>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</si>
  <si>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</si>
  <si>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</si>
  <si>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</si>
  <si>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</si>
  <si>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</si>
  <si>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</si>
  <si>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</si>
  <si>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</si>
  <si>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</si>
  <si>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</si>
  <si>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</si>
  <si>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</si>
  <si>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</si>
  <si>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</si>
  <si>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</si>
  <si>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</si>
  <si>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</si>
  <si>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</si>
  <si>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</si>
  <si>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</si>
  <si>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</si>
  <si>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</si>
  <si>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</si>
  <si>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</si>
  <si>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</si>
  <si>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</si>
  <si>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</si>
  <si>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</si>
  <si>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</si>
  <si>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</si>
  <si>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</si>
  <si>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</si>
  <si>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</si>
  <si>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</si>
  <si>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</si>
  <si>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</si>
  <si>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</si>
  <si>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</si>
  <si>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</si>
  <si>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</si>
  <si>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</si>
  <si>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</si>
  <si>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</si>
  <si>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</si>
  <si>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</si>
  <si>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</si>
  <si>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</si>
  <si>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</si>
  <si>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</si>
  <si>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</si>
  <si>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</si>
  <si>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</si>
  <si>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</si>
  <si>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</si>
  <si>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</si>
  <si>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</si>
  <si>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</si>
  <si>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</si>
  <si>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</si>
  <si>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</si>
  <si>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</si>
  <si>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</si>
  <si>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</si>
  <si>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</si>
  <si>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</si>
  <si>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</si>
  <si>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</si>
  <si>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</si>
  <si>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</si>
  <si>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</si>
  <si>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</si>
  <si>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</si>
  <si>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</si>
  <si>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</si>
  <si>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</si>
  <si>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</si>
  <si>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</si>
  <si>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</si>
  <si>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</si>
  <si>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</si>
  <si>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</si>
  <si>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</si>
  <si>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</si>
  <si>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</si>
  <si>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</si>
  <si>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</si>
  <si>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</si>
  <si>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</si>
  <si>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</si>
  <si>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</si>
  <si>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</si>
  <si>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</si>
  <si>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</si>
  <si>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</si>
  <si>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</si>
  <si>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</si>
  <si>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</si>
  <si>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</si>
  <si>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</si>
  <si>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</si>
  <si>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</si>
  <si>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</si>
  <si>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</si>
  <si>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</si>
  <si>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</si>
  <si>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</si>
  <si>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</si>
  <si>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</si>
  <si>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</si>
  <si>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</si>
  <si>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</si>
  <si>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</si>
  <si>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</si>
  <si>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</si>
  <si>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</si>
  <si>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</si>
  <si>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</si>
  <si>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</si>
  <si>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</si>
  <si>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</si>
  <si>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</si>
  <si>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</si>
  <si>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</si>
  <si>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</si>
  <si>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</si>
  <si>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</si>
  <si>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</si>
  <si>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</si>
  <si>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</si>
  <si>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</si>
  <si>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</si>
  <si>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</si>
  <si>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</si>
  <si>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</si>
  <si>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</si>
  <si>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</si>
  <si>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</si>
  <si>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</si>
  <si>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</si>
  <si>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</si>
  <si>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</si>
  <si>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</si>
  <si>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</si>
  <si>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</si>
  <si>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</si>
  <si>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</si>
  <si>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</si>
  <si>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</si>
  <si>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</si>
  <si>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</si>
  <si>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</si>
  <si>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</si>
  <si>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</si>
  <si>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</si>
  <si>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</si>
  <si>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</si>
  <si>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</si>
  <si>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</si>
  <si>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</si>
  <si>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</si>
  <si>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</si>
  <si>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</si>
  <si>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</si>
  <si>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</si>
  <si>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</si>
  <si>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</si>
  <si>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</si>
  <si>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</si>
  <si>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</si>
  <si>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</si>
  <si>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</si>
  <si>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</si>
  <si>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</si>
  <si>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</si>
  <si>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</si>
  <si>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</si>
  <si>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</si>
  <si>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</si>
  <si>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</si>
  <si>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</si>
  <si>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</si>
  <si>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</si>
  <si>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</si>
  <si>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</si>
  <si>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</si>
  <si>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</si>
  <si>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</si>
  <si>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</si>
  <si>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</si>
  <si>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</si>
  <si>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</si>
  <si>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</si>
  <si>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</si>
  <si>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</si>
  <si>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</si>
  <si>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</si>
  <si>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</si>
  <si>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</si>
  <si>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</si>
  <si>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</si>
  <si>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</si>
  <si>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</si>
  <si>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</si>
  <si>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</si>
  <si>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</si>
  <si>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</si>
  <si>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</si>
  <si>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отсутствует</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</si>
  <si>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</si>
  <si>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</si>
  <si>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</si>
  <si>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</si>
  <si>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</si>
  <si>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</si>
  <si>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</si>
  <si>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</si>
  <si>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</si>
  <si>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</si>
  <si>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</si>
  <si>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</si>
  <si>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</si>
  <si>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</si>
  <si>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</si>
  <si>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</si>
  <si>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</si>
  <si>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</si>
  <si>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</si>
  <si>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</si>
  <si>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</si>
  <si>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</si>
  <si>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</si>
  <si>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</si>
  <si>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</si>
  <si>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Прочая работа (услуга) В соответствии с планом работ по текущему ремонту ООО "РУЭК-ГРЭС" Ремонт подъездов - 8 шт</t>
  </si>
  <si>
    <t>Прочая работа (услуга) В соответствии с планом работ по текущему ремонту ООО "РУЭК-ГРЭС" Установка энергосберегающих светильников - 50 шт</t>
  </si>
  <si>
    <t>Прочая работа (услуга) В соответствии с планом работ по текущему ремонту ООО "РУЭК-ГРЭС" Восстановление ливневой канализации 50 м</t>
  </si>
  <si>
    <t>1. Магазин</t>
  </si>
  <si>
    <t>Торговое</t>
  </si>
  <si>
    <t>ОАО Сбербанк РФ</t>
  </si>
  <si>
    <t>собственность</t>
  </si>
  <si>
    <t>Договор купли продажи нежилого помещения б/н от 01.11.2007 г.</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</si>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</sst>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0" workbookViewId="0">
      <selection activeCell="C54" sqref="C5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383</v>
      </c>
      <c r="D6" s="7"/>
      <c r="E6" s="13" t="s">
        <v>23</v>
      </c>
    </row>
    <row r="7" spans="1:5" ht="20.100000000000001" customHeight="1">
      <c r="A7" s="9" t="s">
        <v>11</v>
      </c>
      <c r="C7" s="11"/>
      <c r="D7" s="7"/>
      <c r="E7" s="13" t="s">
        <v>23</v>
      </c>
    </row>
    <row r="8" spans="1:5" ht="20.100000000000001" customHeight="1">
      <c r="A8" s="9" t="s">
        <v>12</v>
      </c>
      <c r="C8" s="11" t="s">
        <v>384</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421</v>
      </c>
      <c r="D11" s="7"/>
      <c r="E11" s="13" t="s">
        <v>23</v>
      </c>
    </row>
    <row r="12" spans="1:5" ht="20.100000000000001" customHeight="1">
      <c r="A12" s="9" t="s">
        <v>16</v>
      </c>
      <c r="C12" s="11">
        <v>5</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1992</v>
      </c>
      <c r="D17" s="8" t="s">
        <v>63</v>
      </c>
    </row>
    <row r="18" spans="1:4" ht="33.950000000000003" customHeight="1">
      <c r="A18" s="9" t="s">
        <v>22</v>
      </c>
      <c r="C18" s="11">
        <v>1992</v>
      </c>
      <c r="D18" s="8" t="s">
        <v>64</v>
      </c>
    </row>
    <row r="19" spans="1:4" ht="45">
      <c r="A19" s="9" t="s">
        <v>25</v>
      </c>
      <c r="C19" s="11" t="s">
        <v>385</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10</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116</v>
      </c>
      <c r="D49" s="17" t="s">
        <v>74</v>
      </c>
    </row>
    <row r="50" spans="1:4" ht="20.100000000000001" customHeight="1">
      <c r="A50" s="12" t="s">
        <v>47</v>
      </c>
      <c r="B50" s="11" t="s">
        <v>35</v>
      </c>
      <c r="C50" s="11">
        <v>116</v>
      </c>
      <c r="D50" s="17" t="s">
        <v>74</v>
      </c>
    </row>
    <row r="51" spans="1:4" ht="20.100000000000001" customHeight="1">
      <c r="A51" s="12" t="s">
        <v>48</v>
      </c>
      <c r="B51" s="11" t="s">
        <v>35</v>
      </c>
      <c r="C51" s="11">
        <v>115</v>
      </c>
      <c r="D51" s="17" t="s">
        <v>74</v>
      </c>
    </row>
    <row r="52" spans="1:4" ht="20.100000000000001" customHeight="1">
      <c r="A52" s="12" t="s">
        <v>49</v>
      </c>
      <c r="B52" s="11" t="s">
        <v>35</v>
      </c>
      <c r="C52" s="11">
        <v>1</v>
      </c>
      <c r="D52" s="14" t="s">
        <v>75</v>
      </c>
    </row>
    <row r="53" spans="1:4" ht="24" customHeight="1">
      <c r="A53" s="15" t="s">
        <v>53</v>
      </c>
      <c r="B53" s="11"/>
      <c r="C53" s="11"/>
      <c r="D53" s="14"/>
    </row>
    <row r="54" spans="1:4" ht="90">
      <c r="A54" s="1" t="s">
        <v>54</v>
      </c>
      <c r="B54" s="11" t="s">
        <v>42</v>
      </c>
      <c r="C54" s="11">
        <v>10178.5</v>
      </c>
      <c r="D54" s="8" t="s">
        <v>94</v>
      </c>
    </row>
    <row r="55" spans="1:4" ht="20.100000000000001" customHeight="1">
      <c r="A55" s="12" t="s">
        <v>44</v>
      </c>
      <c r="B55" s="11" t="s">
        <v>42</v>
      </c>
      <c r="C55" s="11">
        <v>7016.4</v>
      </c>
      <c r="D55" s="8" t="s">
        <v>74</v>
      </c>
    </row>
    <row r="56" spans="1:4" ht="20.100000000000001" customHeight="1">
      <c r="A56" s="12" t="s">
        <v>45</v>
      </c>
      <c r="B56" s="11" t="s">
        <v>42</v>
      </c>
      <c r="C56" s="11">
        <v>229.6</v>
      </c>
      <c r="D56" s="8" t="s">
        <v>76</v>
      </c>
    </row>
    <row r="57" spans="1:4" ht="20.100000000000001" customHeight="1">
      <c r="A57" s="12" t="s">
        <v>46</v>
      </c>
      <c r="B57" s="11" t="s">
        <v>42</v>
      </c>
      <c r="C57" s="11">
        <f>C54-C55-C56</f>
        <v>2932.5000000000005</v>
      </c>
      <c r="D57" s="8" t="s">
        <v>77</v>
      </c>
    </row>
    <row r="58" spans="1:4" ht="24" customHeight="1">
      <c r="A58" s="15" t="s">
        <v>52</v>
      </c>
      <c r="B58" s="11"/>
      <c r="C58" s="11"/>
      <c r="D58" s="8"/>
    </row>
    <row r="59" spans="1:4" ht="153" customHeight="1">
      <c r="A59" s="7" t="s">
        <v>43</v>
      </c>
      <c r="B59" s="11" t="s">
        <v>42</v>
      </c>
      <c r="C59" s="11">
        <v>5709.4</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418</v>
      </c>
      <c r="C66" s="11" t="s">
        <v>419</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D47" sqref="D47"/>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2465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391</v>
      </c>
      <c r="D16" s="8" t="s">
        <v>74</v>
      </c>
    </row>
    <row r="17" spans="1:4" ht="15" customHeight="1">
      <c r="A17" s="10" t="s">
        <v>111</v>
      </c>
      <c r="B17" s="11"/>
      <c r="C17" s="11" t="s">
        <v>391</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392</v>
      </c>
      <c r="D25" s="8" t="s">
        <v>74</v>
      </c>
    </row>
    <row r="26" spans="1:4" ht="15" customHeight="1">
      <c r="A26" s="10" t="s">
        <v>117</v>
      </c>
      <c r="B26" s="11"/>
      <c r="C26" s="11" t="s">
        <v>393</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430</v>
      </c>
    </row>
    <row r="45" spans="1:4" ht="33.950000000000003" customHeight="1">
      <c r="A45" s="10" t="s">
        <v>431</v>
      </c>
    </row>
    <row r="46" spans="1:4" ht="33.950000000000003" customHeight="1">
      <c r="A46" s="10" t="s">
        <v>432</v>
      </c>
    </row>
    <row r="47" spans="1:4" ht="33.950000000000003" customHeight="1">
      <c r="A47" s="10" t="s">
        <v>433</v>
      </c>
    </row>
    <row r="48" spans="1:4" ht="33.950000000000003" customHeight="1">
      <c r="A48" s="10" t="s">
        <v>434</v>
      </c>
    </row>
    <row r="49" spans="1:3" ht="33.950000000000003" customHeight="1">
      <c r="A49" s="10" t="s">
        <v>435</v>
      </c>
    </row>
    <row r="50" spans="1:3" ht="33.950000000000003" customHeight="1">
      <c r="A50" s="10" t="s">
        <v>436</v>
      </c>
      <c r="C50" t="s">
        <v>436</v>
      </c>
    </row>
    <row r="51" spans="1:3" ht="33.950000000000003" customHeight="1">
      <c r="A51" s="10" t="s">
        <v>437</v>
      </c>
    </row>
    <row r="52" spans="1:3" ht="33.950000000000003" customHeight="1">
      <c r="A52" s="10" t="s">
        <v>438</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0" workbookViewId="0">
      <selection activeCell="C38" sqref="C38"/>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394</v>
      </c>
      <c r="D3" s="21" t="s">
        <v>74</v>
      </c>
      <c r="E3" s="20"/>
    </row>
    <row r="4" spans="1:5">
      <c r="A4" s="10" t="s">
        <v>117</v>
      </c>
      <c r="B4" s="11"/>
      <c r="C4" s="11"/>
      <c r="D4" s="21"/>
      <c r="E4" s="20"/>
    </row>
    <row r="5" spans="1:5">
      <c r="A5" s="10" t="s">
        <v>139</v>
      </c>
      <c r="B5" s="11"/>
      <c r="C5" s="11" t="s">
        <v>394</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395</v>
      </c>
      <c r="D9" s="21" t="s">
        <v>74</v>
      </c>
      <c r="E9" s="20"/>
    </row>
    <row r="10" spans="1:5">
      <c r="A10" s="10" t="s">
        <v>117</v>
      </c>
      <c r="B10" s="11"/>
      <c r="C10" s="11"/>
      <c r="D10" s="21"/>
      <c r="E10" s="20"/>
    </row>
    <row r="11" spans="1:5">
      <c r="A11" s="10" t="s">
        <v>152</v>
      </c>
      <c r="B11" s="11"/>
      <c r="C11" s="11"/>
      <c r="D11" s="21"/>
      <c r="E11" s="20"/>
    </row>
    <row r="12" spans="1:5">
      <c r="A12" s="10" t="s">
        <v>153</v>
      </c>
      <c r="B12" s="11"/>
      <c r="C12" s="11" t="s">
        <v>395</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394</v>
      </c>
      <c r="D16" s="21" t="s">
        <v>74</v>
      </c>
      <c r="E16" s="20"/>
    </row>
    <row r="17" spans="1:5">
      <c r="A17" s="10" t="s">
        <v>117</v>
      </c>
      <c r="B17" s="11"/>
      <c r="C17" s="11"/>
      <c r="D17" s="21"/>
      <c r="E17" s="20"/>
    </row>
    <row r="18" spans="1:5">
      <c r="A18" s="10" t="s">
        <v>154</v>
      </c>
      <c r="B18" s="11"/>
      <c r="C18" s="11" t="s">
        <v>394</v>
      </c>
      <c r="D18" s="21"/>
      <c r="E18" s="20"/>
    </row>
    <row r="19" spans="1:5">
      <c r="A19" s="10" t="s">
        <v>155</v>
      </c>
      <c r="B19" s="11"/>
      <c r="C19" s="11"/>
      <c r="D19" s="21"/>
      <c r="E19" s="20"/>
    </row>
    <row r="20" spans="1:5" ht="33.950000000000003" customHeight="1">
      <c r="A20" s="10" t="s">
        <v>145</v>
      </c>
      <c r="B20" s="11"/>
      <c r="C20" s="11" t="s">
        <v>396</v>
      </c>
      <c r="D20" s="21" t="s">
        <v>74</v>
      </c>
      <c r="E20" s="20"/>
    </row>
    <row r="21" spans="1:5">
      <c r="A21" s="10" t="s">
        <v>117</v>
      </c>
      <c r="B21" s="11"/>
      <c r="C21" s="11" t="s">
        <v>396</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393</v>
      </c>
      <c r="D29" s="21" t="s">
        <v>74</v>
      </c>
      <c r="E29" s="20"/>
    </row>
    <row r="30" spans="1:5">
      <c r="A30" s="10" t="s">
        <v>117</v>
      </c>
      <c r="B30" s="4"/>
      <c r="C30" s="11" t="s">
        <v>393</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399</v>
      </c>
      <c r="D38" s="8" t="s">
        <v>74</v>
      </c>
      <c r="E38" s="20"/>
    </row>
    <row r="39" spans="1:5">
      <c r="A39" s="10" t="s">
        <v>117</v>
      </c>
      <c r="B39" s="11"/>
      <c r="C39" s="11"/>
      <c r="D39" s="22"/>
    </row>
    <row r="40" spans="1:5">
      <c r="A40" s="10" t="s">
        <v>154</v>
      </c>
      <c r="B40" s="11"/>
      <c r="C40" s="11" t="s">
        <v>399</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399</v>
      </c>
      <c r="D44" s="8" t="s">
        <v>74</v>
      </c>
    </row>
    <row r="45" spans="1:5">
      <c r="A45" s="10" t="s">
        <v>117</v>
      </c>
      <c r="B45" s="11"/>
      <c r="C45" s="11"/>
      <c r="D45" s="8"/>
    </row>
    <row r="46" spans="1:5">
      <c r="A46" s="10" t="s">
        <v>154</v>
      </c>
      <c r="B46" s="11"/>
      <c r="C46" s="11" t="s">
        <v>399</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0" workbookViewId="0">
      <selection activeCell="B55" sqref="B55"/>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363</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400</v>
      </c>
      <c r="C39" s="21" t="s">
        <v>190</v>
      </c>
    </row>
    <row r="40" spans="1:3" ht="15" customHeight="1">
      <c r="A40" s="10" t="s">
        <v>196</v>
      </c>
      <c r="B40" s="49" t="s">
        <v>356</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404</v>
      </c>
      <c r="C4" s="69" t="s">
        <v>207</v>
      </c>
    </row>
    <row r="5" spans="1:4" ht="33.950000000000003" customHeight="1">
      <c r="A5" s="70" t="s">
        <v>201</v>
      </c>
      <c r="B5" s="64"/>
      <c r="C5" s="68"/>
    </row>
    <row r="6" spans="1:4" ht="84.75" customHeight="1">
      <c r="A6" s="64" t="s">
        <v>202</v>
      </c>
      <c r="B6" s="65" t="s">
        <v>401</v>
      </c>
      <c r="C6" s="68" t="s">
        <v>199</v>
      </c>
    </row>
    <row r="7" spans="1:4" ht="82.5" customHeight="1">
      <c r="A7" s="64" t="s">
        <v>203</v>
      </c>
      <c r="B7" s="66" t="s">
        <v>403</v>
      </c>
      <c r="C7" s="68" t="s">
        <v>205</v>
      </c>
    </row>
    <row r="8" spans="1:4" ht="75">
      <c r="A8" s="64" t="s">
        <v>204</v>
      </c>
      <c r="B8" s="66" t="s">
        <v>405</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404</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10" workbookViewId="0">
      <selection activeCell="D23" sqref="D23"/>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412</v>
      </c>
      <c r="C7" s="30">
        <v>2015</v>
      </c>
      <c r="D7" s="54">
        <f>3.43*'Ф.2.1 Общие свед.'!C54</f>
        <v>34912.255000000005</v>
      </c>
      <c r="E7" s="30" t="s">
        <v>217</v>
      </c>
    </row>
    <row r="8" spans="1:5" ht="45" customHeight="1">
      <c r="A8" s="33" t="s">
        <v>283</v>
      </c>
      <c r="B8" s="30" t="s">
        <v>413</v>
      </c>
      <c r="C8" s="30">
        <v>2015</v>
      </c>
      <c r="D8" s="54">
        <f>10.15*'Ф.2.1 Общие свед.'!C57</f>
        <v>29764.875000000007</v>
      </c>
      <c r="E8" s="30" t="s">
        <v>217</v>
      </c>
    </row>
    <row r="9" spans="1:5" ht="33.950000000000003" customHeight="1">
      <c r="A9" s="33" t="s">
        <v>284</v>
      </c>
      <c r="B9" s="30" t="s">
        <v>415</v>
      </c>
      <c r="C9" s="30">
        <v>2015</v>
      </c>
      <c r="D9" s="73">
        <f>50.52*12*319</f>
        <v>193390.56</v>
      </c>
      <c r="E9" s="30" t="s">
        <v>217</v>
      </c>
    </row>
    <row r="10" spans="1:5" ht="33.950000000000003" customHeight="1">
      <c r="A10" s="33" t="s">
        <v>285</v>
      </c>
      <c r="B10" s="30" t="s">
        <v>411</v>
      </c>
      <c r="C10" s="30">
        <v>2015</v>
      </c>
      <c r="D10" s="54">
        <f>4.13*'Ф.2.1 Общие свед.'!C54</f>
        <v>42037.205000000002</v>
      </c>
      <c r="E10" s="30" t="s">
        <v>217</v>
      </c>
    </row>
    <row r="11" spans="1:5" ht="53.25" customHeight="1">
      <c r="A11" s="33" t="s">
        <v>286</v>
      </c>
      <c r="B11" s="30" t="s">
        <v>413</v>
      </c>
      <c r="C11" s="30">
        <v>2015</v>
      </c>
      <c r="D11" s="54">
        <f>4.75*'Ф.2.1 Общие свед.'!C54</f>
        <v>48347.875</v>
      </c>
      <c r="E11" s="30" t="s">
        <v>217</v>
      </c>
    </row>
    <row r="12" spans="1:5" ht="33.950000000000003" customHeight="1">
      <c r="A12" s="33" t="s">
        <v>288</v>
      </c>
      <c r="B12" s="30"/>
      <c r="C12" s="30" t="s">
        <v>406</v>
      </c>
      <c r="D12" s="54" t="s">
        <v>406</v>
      </c>
      <c r="E12" s="30"/>
    </row>
    <row r="13" spans="1:5" ht="33.950000000000003" customHeight="1">
      <c r="A13" s="33" t="s">
        <v>287</v>
      </c>
      <c r="B13" s="30"/>
      <c r="C13" s="30" t="s">
        <v>406</v>
      </c>
      <c r="D13" s="54" t="s">
        <v>406</v>
      </c>
      <c r="E13" s="30"/>
    </row>
    <row r="14" spans="1:5" ht="33.950000000000003" customHeight="1">
      <c r="A14" s="33" t="s">
        <v>289</v>
      </c>
      <c r="B14" s="30"/>
      <c r="C14" s="30" t="s">
        <v>406</v>
      </c>
      <c r="D14" s="54" t="s">
        <v>406</v>
      </c>
      <c r="E14" s="30"/>
    </row>
    <row r="15" spans="1:5" ht="33.950000000000003" customHeight="1">
      <c r="A15" s="33" t="s">
        <v>290</v>
      </c>
      <c r="B15" s="30" t="s">
        <v>414</v>
      </c>
      <c r="C15" s="30">
        <v>2015</v>
      </c>
      <c r="D15" s="54">
        <f>0.09*'Ф.2.1 Общие свед.'!C54</f>
        <v>916.06499999999994</v>
      </c>
      <c r="E15" s="30" t="s">
        <v>217</v>
      </c>
    </row>
    <row r="16" spans="1:5" ht="33.950000000000003" customHeight="1">
      <c r="A16" s="33" t="s">
        <v>291</v>
      </c>
      <c r="B16" s="30"/>
      <c r="C16" s="30" t="s">
        <v>406</v>
      </c>
      <c r="D16" s="54" t="s">
        <v>406</v>
      </c>
      <c r="E16" s="30"/>
    </row>
    <row r="17" spans="1:5" ht="36.75" customHeight="1">
      <c r="A17" s="33" t="s">
        <v>292</v>
      </c>
      <c r="B17" s="30" t="s">
        <v>407</v>
      </c>
      <c r="C17" s="30">
        <v>2015</v>
      </c>
      <c r="D17" s="54">
        <v>75846.600000000006</v>
      </c>
      <c r="E17" s="30" t="s">
        <v>217</v>
      </c>
    </row>
    <row r="18" spans="1:5" ht="33.950000000000003" customHeight="1">
      <c r="A18" s="33" t="s">
        <v>293</v>
      </c>
      <c r="B18" s="30" t="s">
        <v>414</v>
      </c>
      <c r="C18" s="30">
        <v>2015</v>
      </c>
      <c r="D18" s="54">
        <f>0.07*'Ф.2.1 Общие свед.'!C54</f>
        <v>712.49500000000012</v>
      </c>
      <c r="E18" s="30" t="s">
        <v>217</v>
      </c>
    </row>
    <row r="19" spans="1:5" ht="60.75" customHeight="1">
      <c r="A19" s="33" t="s">
        <v>294</v>
      </c>
      <c r="B19" s="30" t="s">
        <v>416</v>
      </c>
      <c r="C19" s="30">
        <v>2015</v>
      </c>
      <c r="D19" s="54">
        <f>3.52*'Ф.2.1 Общие свед.'!C59</f>
        <v>20097.088</v>
      </c>
      <c r="E19" s="30" t="s">
        <v>217</v>
      </c>
    </row>
    <row r="20" spans="1:5" ht="33.950000000000003" customHeight="1">
      <c r="A20" s="119" t="s">
        <v>422</v>
      </c>
      <c r="B20" s="30" t="s">
        <v>413</v>
      </c>
      <c r="C20" s="30">
        <v>2015</v>
      </c>
      <c r="D20" s="54">
        <v>160000</v>
      </c>
      <c r="E20" s="30" t="s">
        <v>217</v>
      </c>
    </row>
    <row r="21" spans="1:5" ht="33.950000000000003" customHeight="1">
      <c r="A21" s="119" t="s">
        <v>423</v>
      </c>
      <c r="B21" s="30" t="s">
        <v>413</v>
      </c>
      <c r="C21" s="30">
        <v>2015</v>
      </c>
      <c r="D21" s="54">
        <v>15000</v>
      </c>
      <c r="E21" s="30" t="s">
        <v>217</v>
      </c>
    </row>
    <row r="22" spans="1:5" ht="33.950000000000003" customHeight="1">
      <c r="A22" s="119" t="s">
        <v>424</v>
      </c>
      <c r="B22" s="30" t="s">
        <v>413</v>
      </c>
      <c r="C22" s="30">
        <v>2015</v>
      </c>
      <c r="D22" s="54">
        <v>10000</v>
      </c>
      <c r="E22" s="30" t="s">
        <v>217</v>
      </c>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94" workbookViewId="0">
      <selection activeCell="C10" sqref="C1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358</v>
      </c>
      <c r="D9" s="82"/>
      <c r="E9" s="79" t="s">
        <v>277</v>
      </c>
      <c r="F9" s="94" t="s">
        <v>365</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408</v>
      </c>
      <c r="D16" s="82"/>
      <c r="E16" s="79"/>
    </row>
    <row r="17" spans="1:5" ht="77.25" customHeight="1">
      <c r="A17" s="65" t="s">
        <v>269</v>
      </c>
      <c r="B17" s="66"/>
      <c r="C17" s="81" t="s">
        <v>408</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408</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405</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409</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343</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409</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358</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408</v>
      </c>
      <c r="D53" s="102"/>
      <c r="E53" s="79"/>
    </row>
    <row r="54" spans="1:5" ht="33.950000000000003" customHeight="1">
      <c r="A54" s="65" t="s">
        <v>269</v>
      </c>
      <c r="B54" s="66"/>
      <c r="C54" s="81" t="s">
        <v>408</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408</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405</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409</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343</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359</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409</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358</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408</v>
      </c>
      <c r="D90" s="105"/>
      <c r="E90" s="79"/>
    </row>
    <row r="91" spans="1:5" ht="33.950000000000003" customHeight="1">
      <c r="A91" s="65" t="s">
        <v>269</v>
      </c>
      <c r="B91" s="66"/>
      <c r="C91" s="81" t="s">
        <v>408</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408</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405</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409</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343</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359</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409</v>
      </c>
      <c r="D113" s="105"/>
      <c r="E113" s="79" t="s">
        <v>308</v>
      </c>
    </row>
    <row r="114" spans="1:5" ht="33.950000000000003" customHeight="1">
      <c r="A114" s="97"/>
      <c r="B114" s="66"/>
      <c r="C114" s="81"/>
      <c r="D114" s="105"/>
      <c r="E114" s="79"/>
    </row>
    <row r="115" spans="1:5" ht="33.950000000000003" customHeight="1">
      <c r="A115" s="80" t="s">
        <v>194</v>
      </c>
      <c r="B115" s="66"/>
      <c r="C115" s="81"/>
      <c r="D115" s="108"/>
      <c r="E115" s="79"/>
    </row>
    <row r="116" spans="1:5">
      <c r="A116" s="65" t="s">
        <v>224</v>
      </c>
      <c r="B116" s="66"/>
      <c r="C116" s="81"/>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81"/>
      <c r="D119" s="108"/>
      <c r="E119" s="79" t="s">
        <v>74</v>
      </c>
    </row>
    <row r="120" spans="1:5" ht="52.5" customHeight="1">
      <c r="A120" s="65" t="s">
        <v>196</v>
      </c>
      <c r="B120" s="66"/>
      <c r="C120" s="81"/>
      <c r="D120" s="108"/>
      <c r="E120" s="79" t="s">
        <v>277</v>
      </c>
    </row>
    <row r="121" spans="1:5" ht="51"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81"/>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81"/>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81"/>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33.950000000000003"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81"/>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362</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410</v>
      </c>
      <c r="D164" s="110"/>
      <c r="E164" s="79"/>
    </row>
    <row r="165" spans="1:5" ht="33.950000000000003" customHeight="1">
      <c r="A165" s="65" t="s">
        <v>269</v>
      </c>
      <c r="B165" s="66"/>
      <c r="C165" s="81" t="s">
        <v>410</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410</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405</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409</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356</v>
      </c>
      <c r="D178" s="110"/>
      <c r="E178" s="79" t="s">
        <v>314</v>
      </c>
    </row>
    <row r="179" spans="1:5" ht="33.950000000000003" customHeight="1">
      <c r="A179" s="97" t="s">
        <v>300</v>
      </c>
      <c r="B179" s="66"/>
      <c r="C179" s="113" t="s">
        <v>420</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360</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409</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361</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408</v>
      </c>
      <c r="D201" s="114"/>
      <c r="E201" s="79"/>
    </row>
    <row r="202" spans="1:5" ht="33.950000000000003" customHeight="1">
      <c r="A202" s="65" t="s">
        <v>269</v>
      </c>
      <c r="B202" s="66"/>
      <c r="C202" s="81" t="s">
        <v>408</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408</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405</v>
      </c>
      <c r="D208" s="114"/>
      <c r="E208" s="79" t="s">
        <v>74</v>
      </c>
    </row>
    <row r="209" spans="1:5" ht="33.950000000000003" customHeight="1">
      <c r="A209" s="96" t="s">
        <v>320</v>
      </c>
      <c r="B209" s="66"/>
      <c r="C209" s="81" t="s">
        <v>409</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409</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333</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409</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9" workbookViewId="0">
      <selection activeCell="B50" sqref="B50"/>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row>
    <row r="7" spans="1:5">
      <c r="A7" t="s">
        <v>229</v>
      </c>
      <c r="B7" s="40" t="s">
        <v>229</v>
      </c>
    </row>
    <row r="8" spans="1:5">
      <c r="A8" s="34" t="s">
        <v>296</v>
      </c>
    </row>
    <row r="9" spans="1:5" ht="70.5" customHeight="1">
      <c r="A9" s="36" t="s">
        <v>232</v>
      </c>
      <c r="B9" s="37" t="s">
        <v>231</v>
      </c>
      <c r="C9" s="31" t="s">
        <v>233</v>
      </c>
      <c r="D9" s="13" t="s">
        <v>237</v>
      </c>
    </row>
    <row r="10" spans="1:5">
      <c r="A10" s="10"/>
      <c r="B10" s="10"/>
      <c r="C10" s="11"/>
    </row>
    <row r="11" spans="1:5">
      <c r="A11" s="10" t="s">
        <v>425</v>
      </c>
      <c r="B11" s="10" t="s">
        <v>426</v>
      </c>
      <c r="C11" s="11">
        <v>229.6</v>
      </c>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t="s">
        <v>427</v>
      </c>
      <c r="C23" s="11" t="s">
        <v>428</v>
      </c>
      <c r="D23" s="8" t="s">
        <v>245</v>
      </c>
    </row>
    <row r="24" spans="1:5" ht="88.5" customHeight="1">
      <c r="A24" s="38" t="s">
        <v>238</v>
      </c>
      <c r="B24" s="11">
        <v>7536010518</v>
      </c>
      <c r="D24" s="8" t="s">
        <v>325</v>
      </c>
      <c r="E24" s="8" t="s">
        <v>326</v>
      </c>
    </row>
    <row r="25" spans="1:5" ht="33.950000000000003" customHeight="1">
      <c r="A25" s="38" t="s">
        <v>239</v>
      </c>
      <c r="B25" s="30" t="s">
        <v>429</v>
      </c>
      <c r="D25" s="8"/>
    </row>
    <row r="26" spans="1:5" ht="33.950000000000003" customHeight="1">
      <c r="A26" s="38" t="s">
        <v>240</v>
      </c>
      <c r="B26" s="46">
        <v>39387</v>
      </c>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417</v>
      </c>
      <c r="B6" s="11"/>
      <c r="C6" s="20"/>
    </row>
    <row r="7" spans="1:4">
      <c r="A7" s="10" t="s">
        <v>230</v>
      </c>
      <c r="B7" s="11" t="s">
        <v>230</v>
      </c>
      <c r="C7" s="20"/>
    </row>
    <row r="8" spans="1:4">
      <c r="A8" s="10" t="s">
        <v>229</v>
      </c>
      <c r="B8" s="11"/>
      <c r="C8" s="20"/>
    </row>
    <row r="9" spans="1:4">
      <c r="A9" s="10"/>
      <c r="B9" s="11"/>
      <c r="C9" s="20"/>
    </row>
    <row r="10" spans="1:4" ht="33.950000000000003" customHeight="1">
      <c r="A10" s="18" t="s">
        <v>402</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327</v>
      </c>
      <c r="C1" s="43" t="s">
        <v>364</v>
      </c>
    </row>
    <row r="2" spans="1:3" ht="20.100000000000001" customHeight="1">
      <c r="A2" t="s">
        <v>328</v>
      </c>
      <c r="C2" s="44" t="s">
        <v>366</v>
      </c>
    </row>
    <row r="3" spans="1:3" ht="20.100000000000001" customHeight="1">
      <c r="A3" t="s">
        <v>329</v>
      </c>
      <c r="C3" s="44" t="s">
        <v>367</v>
      </c>
    </row>
    <row r="4" spans="1:3" ht="20.100000000000001" customHeight="1">
      <c r="A4" t="s">
        <v>330</v>
      </c>
      <c r="C4" s="44" t="s">
        <v>368</v>
      </c>
    </row>
    <row r="5" spans="1:3" ht="20.100000000000001" customHeight="1">
      <c r="A5" t="s">
        <v>331</v>
      </c>
      <c r="C5" s="44" t="s">
        <v>369</v>
      </c>
    </row>
    <row r="6" spans="1:3" ht="20.100000000000001" customHeight="1">
      <c r="A6" t="s">
        <v>332</v>
      </c>
      <c r="C6" s="44" t="s">
        <v>370</v>
      </c>
    </row>
    <row r="7" spans="1:3" ht="20.100000000000001" customHeight="1">
      <c r="A7" t="s">
        <v>333</v>
      </c>
      <c r="C7" s="44" t="s">
        <v>371</v>
      </c>
    </row>
    <row r="8" spans="1:3" ht="20.100000000000001" customHeight="1">
      <c r="A8" t="s">
        <v>334</v>
      </c>
      <c r="C8" s="44" t="s">
        <v>378</v>
      </c>
    </row>
    <row r="9" spans="1:3" ht="20.100000000000001" customHeight="1">
      <c r="A9" t="s">
        <v>335</v>
      </c>
      <c r="C9" s="44" t="s">
        <v>372</v>
      </c>
    </row>
    <row r="10" spans="1:3" ht="20.100000000000001" customHeight="1">
      <c r="A10" t="s">
        <v>336</v>
      </c>
      <c r="C10" s="44" t="s">
        <v>373</v>
      </c>
    </row>
    <row r="11" spans="1:3" ht="20.100000000000001" customHeight="1">
      <c r="A11" t="s">
        <v>337</v>
      </c>
      <c r="C11" s="44" t="s">
        <v>374</v>
      </c>
    </row>
    <row r="12" spans="1:3" ht="20.100000000000001" customHeight="1">
      <c r="A12" t="s">
        <v>35</v>
      </c>
      <c r="C12" s="44" t="s">
        <v>375</v>
      </c>
    </row>
    <row r="13" spans="1:3" ht="20.100000000000001" customHeight="1">
      <c r="A13" t="s">
        <v>217</v>
      </c>
      <c r="C13" s="44" t="s">
        <v>376</v>
      </c>
    </row>
    <row r="14" spans="1:3" ht="20.100000000000001" customHeight="1">
      <c r="A14" t="s">
        <v>338</v>
      </c>
      <c r="C14" s="44" t="s">
        <v>377</v>
      </c>
    </row>
    <row r="15" spans="1:3" ht="20.100000000000001" customHeight="1">
      <c r="A15" s="41" t="s">
        <v>339</v>
      </c>
      <c r="C15" s="44" t="s">
        <v>379</v>
      </c>
    </row>
    <row r="16" spans="1:3" ht="20.100000000000001" customHeight="1">
      <c r="A16" s="41" t="s">
        <v>340</v>
      </c>
      <c r="C16" s="44" t="s">
        <v>380</v>
      </c>
    </row>
    <row r="17" spans="1:3" ht="20.100000000000001" customHeight="1">
      <c r="A17" s="41" t="s">
        <v>341</v>
      </c>
      <c r="C17" s="44" t="s">
        <v>381</v>
      </c>
    </row>
    <row r="18" spans="1:3" ht="20.100000000000001" customHeight="1">
      <c r="A18" s="41" t="s">
        <v>342</v>
      </c>
      <c r="C18" s="44" t="s">
        <v>382</v>
      </c>
    </row>
    <row r="19" spans="1:3" ht="20.100000000000001" customHeight="1">
      <c r="A19" s="41" t="s">
        <v>343</v>
      </c>
    </row>
    <row r="20" spans="1:3" ht="20.100000000000001" customHeight="1">
      <c r="A20" s="41" t="s">
        <v>344</v>
      </c>
    </row>
    <row r="21" spans="1:3" ht="20.100000000000001" customHeight="1">
      <c r="A21" s="41" t="s">
        <v>345</v>
      </c>
    </row>
    <row r="22" spans="1:3" ht="20.100000000000001" customHeight="1">
      <c r="A22" s="41" t="s">
        <v>346</v>
      </c>
    </row>
    <row r="23" spans="1:3" ht="20.100000000000001" customHeight="1">
      <c r="A23" s="41" t="s">
        <v>347</v>
      </c>
    </row>
    <row r="24" spans="1:3" ht="20.100000000000001" customHeight="1">
      <c r="A24" s="41" t="s">
        <v>348</v>
      </c>
    </row>
    <row r="25" spans="1:3" ht="20.100000000000001" customHeight="1">
      <c r="A25" s="41" t="s">
        <v>349</v>
      </c>
    </row>
    <row r="26" spans="1:3" ht="20.100000000000001" customHeight="1">
      <c r="A26" s="41" t="s">
        <v>350</v>
      </c>
    </row>
    <row r="27" spans="1:3" ht="20.100000000000001" customHeight="1">
      <c r="A27" s="41" t="s">
        <v>351</v>
      </c>
    </row>
    <row r="28" spans="1:3" ht="20.100000000000001" customHeight="1">
      <c r="A28" s="41" t="s">
        <v>352</v>
      </c>
    </row>
    <row r="29" spans="1:3" ht="20.100000000000001" customHeight="1">
      <c r="A29" s="41" t="s">
        <v>353</v>
      </c>
    </row>
    <row r="30" spans="1:3" ht="20.100000000000001" customHeight="1">
      <c r="A30" s="41" t="s">
        <v>354</v>
      </c>
    </row>
    <row r="31" spans="1:3" ht="20.100000000000001" customHeight="1">
      <c r="A31" s="41" t="s">
        <v>355</v>
      </c>
    </row>
    <row r="32" spans="1:3" ht="20.100000000000001" customHeight="1">
      <c r="A32" s="41" t="s">
        <v>356</v>
      </c>
    </row>
    <row r="33" spans="1:1" ht="20.100000000000001" customHeight="1">
      <c r="A33" s="41" t="s">
        <v>357</v>
      </c>
    </row>
    <row r="34" spans="1:1" ht="20.100000000000001" customHeight="1">
      <c r="A34" s="41" t="s">
        <v>358</v>
      </c>
    </row>
    <row r="35" spans="1:1" ht="20.100000000000001" customHeight="1">
      <c r="A35" s="41" t="s">
        <v>359</v>
      </c>
    </row>
    <row r="36" spans="1:1" ht="20.100000000000001" customHeight="1">
      <c r="A36" s="41" t="s">
        <v>360</v>
      </c>
    </row>
    <row r="37" spans="1:1" ht="20.100000000000001" customHeight="1">
      <c r="A37" s="41" t="s">
        <v>361</v>
      </c>
    </row>
    <row r="38" spans="1:1" ht="20.100000000000001" customHeight="1">
      <c r="A38" s="41" t="s">
        <v>362</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2016-06-09T06:01:57Z</dcterms:modified>
</cp:coreProperties>
</file>