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19" i="10"/>
  <c r="D11"/>
  <c r="D10"/>
  <c r="D8"/>
  <c r="D7"/>
  <c r="D9"/>
  <c r="C57" i="4" l="1"/>
  <c r="D15" i="10"/>
  <c r="D18" l="1"/>
</calcChain>
</file>

<file path=xl/sharedStrings.xml><?xml version="1.0" encoding="utf-8"?>
<sst xmlns="http://schemas.openxmlformats.org/spreadsheetml/2006/main" count="1055" uniqueCount="437">
  <si>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</si>
  <si>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</si>
  <si>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</si>
  <si>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</si>
  <si>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</si>
  <si>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</si>
  <si>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</si>
  <si>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</si>
  <si>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</si>
  <si>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</si>
  <si>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</si>
  <si>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</si>
  <si>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</si>
  <si>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</si>
  <si>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</si>
  <si>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</si>
  <si>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</si>
  <si>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</si>
  <si>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</si>
  <si>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</si>
  <si>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</si>
  <si>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</si>
  <si>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</si>
  <si>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</si>
  <si>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</si>
  <si>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</si>
  <si>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</si>
  <si>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</si>
  <si>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</si>
  <si>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</si>
  <si>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</si>
  <si>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</si>
  <si>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</si>
  <si>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</si>
  <si>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</si>
  <si>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</si>
  <si>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</si>
  <si>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</si>
  <si>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</si>
  <si>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</si>
  <si>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</si>
  <si>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</si>
  <si>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</si>
  <si>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</si>
  <si>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</si>
  <si>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</si>
  <si>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</si>
  <si>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</si>
  <si>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</si>
  <si>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</si>
  <si>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</si>
  <si>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</si>
  <si>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</si>
  <si>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</si>
  <si>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</si>
  <si>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</si>
  <si>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</si>
  <si>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</si>
  <si>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</si>
  <si>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</si>
  <si>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</si>
  <si>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</si>
  <si>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</si>
  <si>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</si>
  <si>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</si>
  <si>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</si>
  <si>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</si>
  <si>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</si>
  <si>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</si>
  <si>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</si>
  <si>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</si>
  <si>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</si>
  <si>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</si>
  <si>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</si>
  <si>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</si>
  <si>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</si>
  <si>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</si>
  <si>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</si>
  <si>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</si>
  <si>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</si>
  <si>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</si>
  <si>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</si>
  <si>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</si>
  <si>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</si>
  <si>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</si>
  <si>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</si>
  <si>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</si>
  <si>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</si>
  <si>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</si>
  <si>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</si>
  <si>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</si>
  <si>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</si>
  <si>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</si>
  <si>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</si>
  <si>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</si>
  <si>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</si>
  <si>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</si>
  <si>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</si>
  <si>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</si>
  <si>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</si>
  <si>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</si>
  <si>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</si>
  <si>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</si>
  <si>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</si>
  <si>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</si>
  <si>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</si>
  <si>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</si>
  <si>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</si>
  <si>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</si>
  <si>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</si>
  <si>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</si>
  <si>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</si>
  <si>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</si>
  <si>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</si>
  <si>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</si>
  <si>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</si>
  <si>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</si>
  <si>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</si>
  <si>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</si>
  <si>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</si>
  <si>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</si>
  <si>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</si>
  <si>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</si>
  <si>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</si>
  <si>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</si>
  <si>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</si>
  <si>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</si>
  <si>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</si>
  <si>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</si>
  <si>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</si>
  <si>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</si>
  <si>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</si>
  <si>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</si>
  <si>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</si>
  <si>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</si>
  <si>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</si>
  <si>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</si>
  <si>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</si>
  <si>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</si>
  <si>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</si>
  <si>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</si>
  <si>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</si>
  <si>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</si>
  <si>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</si>
  <si>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</si>
  <si>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</si>
  <si>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</si>
  <si>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</si>
  <si>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</si>
  <si>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</si>
  <si>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</si>
  <si>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</si>
  <si>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</si>
  <si>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</si>
  <si>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</si>
  <si>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</si>
  <si>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</si>
  <si>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</si>
  <si>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</si>
  <si>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</si>
  <si>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</si>
  <si>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</si>
  <si>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</si>
  <si>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</si>
  <si>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</si>
  <si>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</si>
  <si>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</si>
  <si>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</si>
  <si>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</si>
  <si>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</si>
  <si>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</si>
  <si>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</si>
  <si>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</si>
  <si>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</si>
  <si>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</si>
  <si>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</si>
  <si>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</si>
  <si>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</si>
  <si>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</si>
  <si>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</si>
  <si>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</si>
  <si>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</si>
  <si>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</si>
  <si>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</si>
  <si>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</si>
  <si>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</si>
  <si>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</si>
  <si>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</si>
  <si>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</si>
  <si>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</si>
  <si>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</si>
  <si>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</si>
  <si>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</si>
  <si>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</si>
  <si>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</si>
  <si>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</si>
  <si>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</si>
  <si>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</si>
  <si>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</si>
  <si>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</si>
  <si>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</si>
  <si>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</si>
  <si>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</si>
  <si>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</si>
  <si>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</si>
  <si>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</si>
  <si>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</si>
  <si>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</si>
  <si>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</si>
  <si>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</si>
  <si>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</si>
  <si>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</si>
  <si>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</si>
  <si>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</si>
  <si>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</si>
  <si>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</si>
  <si>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</si>
  <si>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</si>
  <si>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</si>
  <si>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</si>
  <si>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</si>
  <si>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</si>
  <si>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</si>
  <si>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</si>
  <si>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</si>
  <si>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</si>
  <si>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</si>
  <si>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</si>
  <si>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</si>
  <si>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</si>
  <si>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</si>
  <si>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</si>
  <si>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</si>
  <si>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</si>
  <si>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</si>
  <si>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</si>
  <si>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</si>
  <si>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</si>
  <si>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</si>
  <si>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</si>
  <si>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</si>
  <si>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</si>
  <si>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</si>
  <si>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</si>
  <si>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</si>
  <si>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</si>
  <si>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</si>
  <si>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</si>
  <si>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</si>
  <si>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</si>
  <si>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</si>
  <si>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</si>
  <si>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</si>
  <si>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</si>
  <si>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</si>
  <si>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</si>
  <si>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</si>
  <si>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</si>
  <si>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</si>
  <si>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</si>
  <si>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</si>
  <si>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</si>
  <si>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</si>
  <si>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</si>
  <si>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</si>
  <si>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</si>
  <si>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</si>
  <si>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</si>
  <si>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</si>
  <si>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</si>
  <si>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</si>
  <si>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</si>
  <si>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</si>
  <si>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</si>
  <si>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</si>
  <si>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</si>
  <si>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</si>
  <si>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</si>
  <si>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</si>
  <si>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</si>
  <si>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</si>
  <si>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</si>
  <si>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</si>
  <si>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</si>
  <si>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</si>
  <si>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</si>
  <si>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</si>
  <si>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</si>
  <si>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</si>
  <si>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</si>
  <si>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</si>
  <si>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</si>
  <si>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</si>
  <si>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</si>
  <si>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</si>
  <si>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</si>
  <si>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</si>
  <si>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</si>
  <si>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</si>
  <si>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</si>
  <si>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</si>
  <si>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</si>
  <si>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</si>
  <si>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</si>
  <si>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</si>
  <si>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</si>
  <si>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</si>
  <si>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</si>
  <si>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</si>
  <si>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</si>
  <si>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</si>
  <si>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</si>
  <si>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</si>
  <si>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</si>
  <si>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</si>
  <si>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</si>
  <si>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</si>
  <si>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</si>
  <si>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</si>
  <si>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</si>
  <si>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</si>
  <si>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</si>
  <si>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</si>
  <si>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</si>
  <si>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</si>
  <si>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</si>
  <si>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</si>
  <si>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</si>
  <si>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</si>
  <si>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</si>
  <si>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</si>
  <si>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</si>
  <si>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</si>
  <si>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</si>
  <si>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</si>
  <si>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</si>
  <si>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</si>
  <si>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</si>
  <si>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</si>
  <si>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</si>
  <si>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</si>
  <si>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</si>
  <si>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</si>
  <si>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</si>
  <si>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</si>
  <si>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</si>
  <si>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</si>
  <si>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</si>
  <si>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</si>
  <si>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</si>
  <si>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</si>
  <si>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</si>
  <si>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</si>
  <si>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</si>
  <si>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</si>
  <si>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</si>
  <si>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</si>
  <si>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</si>
  <si>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</si>
  <si>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</si>
  <si>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</si>
  <si>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</si>
  <si>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</si>
  <si>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</si>
  <si>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</si>
  <si>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</si>
  <si>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</si>
  <si>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</si>
  <si>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</si>
  <si>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</si>
  <si>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</si>
  <si>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</si>
  <si>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</si>
  <si>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</si>
  <si>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</si>
  <si>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</si>
  <si>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</si>
  <si>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</si>
  <si>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</si>
  <si>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</si>
  <si>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</si>
  <si>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</si>
  <si>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</si>
  <si>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</si>
  <si>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</si>
  <si>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</si>
  <si>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</si>
  <si>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</si>
  <si>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</si>
  <si>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</si>
  <si>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</si>
  <si>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</si>
  <si>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деревянные</t>
  </si>
  <si>
    <t>кирпичные</t>
  </si>
  <si>
    <t xml:space="preserve">    отсутствует</t>
  </si>
  <si>
    <t xml:space="preserve">     отсутствует</t>
  </si>
  <si>
    <t xml:space="preserve">    оштукатуренный</t>
  </si>
  <si>
    <t>оштукатуренный</t>
  </si>
  <si>
    <t>центральное</t>
  </si>
  <si>
    <t>закрытая система</t>
  </si>
  <si>
    <t>отсутствует</t>
  </si>
  <si>
    <t xml:space="preserve">      вытяжная вентиляция</t>
  </si>
  <si>
    <t xml:space="preserve">     вытяжная вентиляция</t>
  </si>
  <si>
    <t xml:space="preserve">     наружные водостоки</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</si>
  <si>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</si>
  <si>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</si>
  <si>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</si>
  <si>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</si>
  <si>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</si>
  <si>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</si>
  <si>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</si>
  <si>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</si>
  <si>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</si>
  <si>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</si>
  <si>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</si>
  <si>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</si>
  <si>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</si>
  <si>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</si>
  <si>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</si>
  <si>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</si>
  <si>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</si>
  <si>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</si>
  <si>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</si>
  <si>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</si>
  <si>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</si>
  <si>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Бориса Кларка</t>
  </si>
  <si>
    <t>кВт/час/чел/мес в пределах социальной нормы 2,58 руб. Свыше 65 кВт/час/чел/мес - 4,28 руб.</t>
  </si>
  <si>
    <t xml:space="preserve">Прочая работа (услуга)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</si>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</sst>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66" sqref="C66"/>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14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1959</v>
      </c>
      <c r="D17" s="8" t="s">
        <v>63</v>
      </c>
    </row>
    <row r="18" spans="1:4" ht="33.950000000000003" customHeight="1">
      <c r="A18" s="9" t="s">
        <v>22</v>
      </c>
      <c r="C18" s="11">
        <v>1959</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2</v>
      </c>
      <c r="D35" s="8" t="s">
        <v>74</v>
      </c>
    </row>
    <row r="36" spans="1:4" ht="20.100000000000001" customHeight="1">
      <c r="A36" s="9" t="s">
        <v>36</v>
      </c>
      <c r="B36" s="11" t="s">
        <v>35</v>
      </c>
      <c r="C36" s="11">
        <v>2</v>
      </c>
      <c r="D36" s="7"/>
    </row>
    <row r="37" spans="1:4" ht="20.100000000000001" customHeight="1">
      <c r="A37" s="9" t="s">
        <v>37</v>
      </c>
      <c r="B37" s="11" t="s">
        <v>35</v>
      </c>
      <c r="C37" s="11">
        <v>2</v>
      </c>
      <c r="D37" s="7"/>
    </row>
    <row r="38" spans="1:4" ht="33.950000000000003" customHeight="1">
      <c r="A38" s="12" t="s">
        <v>38</v>
      </c>
      <c r="C38" s="11">
        <v>1</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8</v>
      </c>
      <c r="D49" s="17" t="s">
        <v>74</v>
      </c>
    </row>
    <row r="50" spans="1:4" ht="20.100000000000001" customHeight="1">
      <c r="A50" s="12" t="s">
        <v>47</v>
      </c>
      <c r="B50" s="11" t="s">
        <v>35</v>
      </c>
      <c r="C50" s="11">
        <v>8</v>
      </c>
      <c r="D50" s="17" t="s">
        <v>74</v>
      </c>
    </row>
    <row r="51" spans="1:4" ht="20.100000000000001" customHeight="1">
      <c r="A51" s="12" t="s">
        <v>48</v>
      </c>
      <c r="B51" s="11" t="s">
        <v>35</v>
      </c>
      <c r="C51" s="11">
        <v>8</v>
      </c>
      <c r="D51" s="17" t="s">
        <v>74</v>
      </c>
    </row>
    <row r="52" spans="1:4" ht="20.100000000000001" customHeight="1">
      <c r="A52" s="12" t="s">
        <v>49</v>
      </c>
      <c r="B52" s="11" t="s">
        <v>35</v>
      </c>
      <c r="C52" s="11">
        <v>0</v>
      </c>
      <c r="D52" s="14" t="s">
        <v>75</v>
      </c>
    </row>
    <row r="53" spans="1:4" ht="24" customHeight="1">
      <c r="A53" s="15" t="s">
        <v>53</v>
      </c>
      <c r="B53" s="11"/>
      <c r="C53" s="11"/>
      <c r="D53" s="14"/>
    </row>
    <row r="54" spans="1:4" ht="90">
      <c r="A54" s="1" t="s">
        <v>54</v>
      </c>
      <c r="B54" s="11" t="s">
        <v>42</v>
      </c>
      <c r="C54" s="11">
        <v>315.2</v>
      </c>
      <c r="D54" s="8" t="s">
        <v>94</v>
      </c>
    </row>
    <row r="55" spans="1:4" ht="20.100000000000001" customHeight="1">
      <c r="A55" s="12" t="s">
        <v>44</v>
      </c>
      <c r="B55" s="11" t="s">
        <v>42</v>
      </c>
      <c r="C55" s="11">
        <v>292.10000000000002</v>
      </c>
      <c r="D55" s="8" t="s">
        <v>74</v>
      </c>
    </row>
    <row r="56" spans="1:4" ht="20.100000000000001" customHeight="1">
      <c r="A56" s="12" t="s">
        <v>45</v>
      </c>
      <c r="B56" s="11" t="s">
        <v>42</v>
      </c>
      <c r="C56" s="11">
        <v>0</v>
      </c>
      <c r="D56" s="8" t="s">
        <v>76</v>
      </c>
    </row>
    <row r="57" spans="1:4" ht="20.100000000000001" customHeight="1">
      <c r="A57" s="12" t="s">
        <v>46</v>
      </c>
      <c r="B57" s="11" t="s">
        <v>42</v>
      </c>
      <c r="C57" s="11">
        <f>C54-C55</f>
        <v>23.099999999999966</v>
      </c>
      <c r="D57" s="8" t="s">
        <v>77</v>
      </c>
    </row>
    <row r="58" spans="1:4" ht="24" customHeight="1">
      <c r="A58" s="15" t="s">
        <v>52</v>
      </c>
      <c r="B58" s="11"/>
      <c r="C58" s="11"/>
      <c r="D58" s="8"/>
    </row>
    <row r="59" spans="1:4" ht="153" customHeight="1">
      <c r="A59" s="7" t="s">
        <v>43</v>
      </c>
      <c r="B59" s="11" t="s">
        <v>42</v>
      </c>
      <c r="C59" s="11">
        <v>1634.8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423</v>
      </c>
      <c r="C66" s="11" t="s">
        <v>424</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D47" sqref="D47"/>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392</v>
      </c>
      <c r="D11" s="8" t="s">
        <v>74</v>
      </c>
    </row>
    <row r="12" spans="1:5" ht="15" customHeight="1">
      <c r="A12" s="10" t="s">
        <v>106</v>
      </c>
      <c r="B12" s="11"/>
      <c r="C12" s="11"/>
      <c r="D12" s="8"/>
    </row>
    <row r="13" spans="1:5" ht="15" customHeight="1">
      <c r="A13" s="10" t="s">
        <v>107</v>
      </c>
      <c r="B13" s="11"/>
      <c r="C13" s="11" t="s">
        <v>392</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393</v>
      </c>
      <c r="D16" s="8" t="s">
        <v>74</v>
      </c>
    </row>
    <row r="17" spans="1:4" ht="15" customHeight="1">
      <c r="A17" s="10" t="s">
        <v>111</v>
      </c>
      <c r="B17" s="11"/>
      <c r="C17" s="11" t="s">
        <v>393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394</v>
      </c>
      <c r="D25" s="8" t="s">
        <v>74</v>
      </c>
    </row>
    <row r="26" spans="1:4" ht="15" customHeight="1">
      <c r="A26" s="10" t="s">
        <v>117</v>
      </c>
      <c r="B26" s="11"/>
      <c r="C26" s="11" t="s">
        <v>395</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397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396</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7" workbookViewId="0">
      <selection activeCell="C45" sqref="C45"/>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398</v>
      </c>
      <c r="D3" s="21" t="s">
        <v>74</v>
      </c>
      <c r="E3" s="20"/>
    </row>
    <row r="4" spans="1:5">
      <c r="A4" s="10" t="s">
        <v>117</v>
      </c>
      <c r="B4" s="11"/>
      <c r="C4" s="11"/>
      <c r="D4" s="21"/>
      <c r="E4" s="20"/>
    </row>
    <row r="5" spans="1:5">
      <c r="A5" s="10" t="s">
        <v>139</v>
      </c>
      <c r="B5" s="11"/>
      <c r="C5" s="11" t="s">
        <v>398</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399</v>
      </c>
      <c r="D9" s="21" t="s">
        <v>74</v>
      </c>
      <c r="E9" s="20"/>
    </row>
    <row r="10" spans="1:5">
      <c r="A10" s="10" t="s">
        <v>117</v>
      </c>
      <c r="B10" s="11"/>
      <c r="C10" s="11"/>
      <c r="D10" s="21"/>
      <c r="E10" s="20"/>
    </row>
    <row r="11" spans="1:5">
      <c r="A11" s="10" t="s">
        <v>152</v>
      </c>
      <c r="B11" s="11"/>
      <c r="C11" s="11"/>
      <c r="D11" s="21"/>
      <c r="E11" s="20"/>
    </row>
    <row r="12" spans="1:5">
      <c r="A12" s="10" t="s">
        <v>153</v>
      </c>
      <c r="B12" s="11"/>
      <c r="C12" s="11" t="s">
        <v>399</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398</v>
      </c>
      <c r="D16" s="21" t="s">
        <v>74</v>
      </c>
      <c r="E16" s="20"/>
    </row>
    <row r="17" spans="1:5">
      <c r="A17" s="10" t="s">
        <v>117</v>
      </c>
      <c r="B17" s="11"/>
      <c r="C17" s="11"/>
      <c r="D17" s="21"/>
      <c r="E17" s="20"/>
    </row>
    <row r="18" spans="1:5">
      <c r="A18" s="10" t="s">
        <v>154</v>
      </c>
      <c r="B18" s="11"/>
      <c r="C18" s="11" t="s">
        <v>398</v>
      </c>
      <c r="D18" s="21"/>
      <c r="E18" s="20"/>
    </row>
    <row r="19" spans="1:5">
      <c r="A19" s="10" t="s">
        <v>155</v>
      </c>
      <c r="B19" s="11"/>
      <c r="C19" s="11"/>
      <c r="D19" s="21"/>
      <c r="E19" s="20"/>
    </row>
    <row r="20" spans="1:5" ht="33.950000000000003" customHeight="1">
      <c r="A20" s="10" t="s">
        <v>145</v>
      </c>
      <c r="B20" s="11"/>
      <c r="C20" s="11" t="s">
        <v>400</v>
      </c>
      <c r="D20" s="21" t="s">
        <v>74</v>
      </c>
      <c r="E20" s="20"/>
    </row>
    <row r="21" spans="1:5">
      <c r="A21" s="10" t="s">
        <v>117</v>
      </c>
      <c r="B21" s="11"/>
      <c r="C21" s="11" t="s">
        <v>400</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401</v>
      </c>
      <c r="D24" s="21" t="s">
        <v>74</v>
      </c>
      <c r="E24" s="20"/>
    </row>
    <row r="25" spans="1:5">
      <c r="A25" s="10" t="s">
        <v>117</v>
      </c>
      <c r="B25" s="11"/>
      <c r="C25" s="11"/>
      <c r="D25" s="21"/>
      <c r="E25" s="20"/>
    </row>
    <row r="26" spans="1:5">
      <c r="A26" s="10" t="s">
        <v>157</v>
      </c>
      <c r="B26" s="11"/>
      <c r="C26" s="11"/>
      <c r="D26" s="21"/>
      <c r="E26" s="20"/>
    </row>
    <row r="27" spans="1:5">
      <c r="A27" s="10" t="s">
        <v>158</v>
      </c>
      <c r="B27" s="11"/>
      <c r="C27" s="11" t="s">
        <v>402</v>
      </c>
      <c r="D27" s="21"/>
      <c r="E27" s="20"/>
    </row>
    <row r="28" spans="1:5">
      <c r="A28" s="10" t="s">
        <v>159</v>
      </c>
      <c r="B28" s="4"/>
      <c r="C28" s="11"/>
      <c r="D28" s="21"/>
      <c r="E28" s="20"/>
    </row>
    <row r="29" spans="1:5" ht="33.950000000000003" customHeight="1">
      <c r="A29" s="10" t="s">
        <v>146</v>
      </c>
      <c r="B29" s="4"/>
      <c r="C29" s="11" t="s">
        <v>395</v>
      </c>
      <c r="D29" s="21" t="s">
        <v>74</v>
      </c>
      <c r="E29" s="20"/>
    </row>
    <row r="30" spans="1:5">
      <c r="A30" s="10" t="s">
        <v>117</v>
      </c>
      <c r="B30" s="4"/>
      <c r="C30" s="11" t="s">
        <v>395</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403</v>
      </c>
      <c r="D33" s="8" t="s">
        <v>74</v>
      </c>
      <c r="E33" s="20"/>
    </row>
    <row r="34" spans="1:5">
      <c r="A34" s="10" t="s">
        <v>117</v>
      </c>
      <c r="B34" s="4"/>
      <c r="C34" s="11"/>
      <c r="D34" s="8"/>
      <c r="E34" s="20"/>
    </row>
    <row r="35" spans="1:5">
      <c r="A35" s="10" t="s">
        <v>162</v>
      </c>
      <c r="B35" s="4"/>
      <c r="C35" s="11" t="s">
        <v>403</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404</v>
      </c>
      <c r="D38" s="8" t="s">
        <v>74</v>
      </c>
      <c r="E38" s="20"/>
    </row>
    <row r="39" spans="1:5">
      <c r="A39" s="10" t="s">
        <v>117</v>
      </c>
      <c r="B39" s="11"/>
      <c r="C39" s="11"/>
      <c r="D39" s="22"/>
    </row>
    <row r="40" spans="1:5">
      <c r="A40" s="10" t="s">
        <v>154</v>
      </c>
      <c r="B40" s="11"/>
      <c r="C40" s="11" t="s">
        <v>404</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404</v>
      </c>
      <c r="D44" s="8" t="s">
        <v>74</v>
      </c>
    </row>
    <row r="45" spans="1:5">
      <c r="A45" s="10" t="s">
        <v>117</v>
      </c>
      <c r="B45" s="11"/>
      <c r="C45" s="11"/>
      <c r="D45" s="8"/>
    </row>
    <row r="46" spans="1:5">
      <c r="A46" s="10" t="s">
        <v>154</v>
      </c>
      <c r="B46" s="11"/>
      <c r="C46" s="11" t="s">
        <v>404</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0" workbookViewId="0">
      <selection activeCell="B55" sqref="B55"/>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405</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7"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409</v>
      </c>
      <c r="C4" s="69" t="s">
        <v>207</v>
      </c>
    </row>
    <row r="5" spans="1:4" ht="33.950000000000003" customHeight="1">
      <c r="A5" s="70" t="s">
        <v>201</v>
      </c>
      <c r="B5" s="64"/>
      <c r="C5" s="68"/>
    </row>
    <row r="6" spans="1:4" ht="84.75" customHeight="1">
      <c r="A6" s="64" t="s">
        <v>202</v>
      </c>
      <c r="B6" s="65" t="s">
        <v>406</v>
      </c>
      <c r="C6" s="68" t="s">
        <v>199</v>
      </c>
    </row>
    <row r="7" spans="1:4" ht="82.5" customHeight="1">
      <c r="A7" s="64" t="s">
        <v>203</v>
      </c>
      <c r="B7" s="66" t="s">
        <v>408</v>
      </c>
      <c r="C7" s="68" t="s">
        <v>205</v>
      </c>
    </row>
    <row r="8" spans="1:4" ht="75">
      <c r="A8" s="64" t="s">
        <v>204</v>
      </c>
      <c r="B8" s="66" t="s">
        <v>410</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409</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3"/>
  <sheetViews>
    <sheetView topLeftCell="A7" workbookViewId="0">
      <selection activeCell="D14" sqref="D14"/>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417</v>
      </c>
      <c r="C7" s="30">
        <v>2015</v>
      </c>
      <c r="D7" s="54">
        <f>3.43*'Ф.2.1 Общие свед.'!C54</f>
        <v>1081.136</v>
      </c>
      <c r="E7" s="30" t="s">
        <v>217</v>
      </c>
    </row>
    <row r="8" spans="1:5" ht="45" customHeight="1">
      <c r="A8" s="33" t="s">
        <v>283</v>
      </c>
      <c r="B8" s="30" t="s">
        <v>418</v>
      </c>
      <c r="C8" s="30">
        <v>2015</v>
      </c>
      <c r="D8" s="54">
        <f>10.15*'Ф.2.1 Общие свед.'!C57</f>
        <v>234.46499999999966</v>
      </c>
      <c r="E8" s="30" t="s">
        <v>217</v>
      </c>
    </row>
    <row r="9" spans="1:5" ht="33.950000000000003" customHeight="1">
      <c r="A9" s="33" t="s">
        <v>284</v>
      </c>
      <c r="B9" s="30" t="s">
        <v>420</v>
      </c>
      <c r="C9" s="30">
        <v>2015</v>
      </c>
      <c r="D9" s="73">
        <f>50.52*12*10</f>
        <v>6062.4</v>
      </c>
      <c r="E9" s="30" t="s">
        <v>217</v>
      </c>
    </row>
    <row r="10" spans="1:5" ht="33.950000000000003" customHeight="1">
      <c r="A10" s="33" t="s">
        <v>285</v>
      </c>
      <c r="B10" s="30" t="s">
        <v>416</v>
      </c>
      <c r="C10" s="30">
        <v>2015</v>
      </c>
      <c r="D10" s="54">
        <f>4.13*'Ф.2.1 Общие свед.'!C54</f>
        <v>1301.7759999999998</v>
      </c>
      <c r="E10" s="30" t="s">
        <v>217</v>
      </c>
    </row>
    <row r="11" spans="1:5" ht="53.25" customHeight="1">
      <c r="A11" s="33" t="s">
        <v>286</v>
      </c>
      <c r="B11" s="30" t="s">
        <v>418</v>
      </c>
      <c r="C11" s="30">
        <v>2015</v>
      </c>
      <c r="D11" s="54">
        <f>4.75*'Ф.2.1 Общие свед.'!C54</f>
        <v>1497.2</v>
      </c>
      <c r="E11" s="30" t="s">
        <v>217</v>
      </c>
    </row>
    <row r="12" spans="1:5" ht="33.950000000000003" customHeight="1">
      <c r="A12" s="33" t="s">
        <v>288</v>
      </c>
      <c r="B12" s="30"/>
      <c r="C12" s="30" t="s">
        <v>411</v>
      </c>
      <c r="D12" s="54" t="s">
        <v>411</v>
      </c>
      <c r="E12" s="30"/>
    </row>
    <row r="13" spans="1:5" ht="33.950000000000003" customHeight="1">
      <c r="A13" s="33" t="s">
        <v>287</v>
      </c>
      <c r="B13" s="30"/>
      <c r="C13" s="30" t="s">
        <v>411</v>
      </c>
      <c r="D13" s="54" t="s">
        <v>411</v>
      </c>
      <c r="E13" s="30"/>
    </row>
    <row r="14" spans="1:5" ht="33.950000000000003" customHeight="1">
      <c r="A14" s="33" t="s">
        <v>289</v>
      </c>
      <c r="B14" s="30"/>
      <c r="C14" s="30" t="s">
        <v>411</v>
      </c>
      <c r="D14" s="54" t="s">
        <v>411</v>
      </c>
      <c r="E14" s="30"/>
    </row>
    <row r="15" spans="1:5" ht="33.950000000000003" customHeight="1">
      <c r="A15" s="33" t="s">
        <v>290</v>
      </c>
      <c r="B15" s="30" t="s">
        <v>419</v>
      </c>
      <c r="C15" s="30">
        <v>2015</v>
      </c>
      <c r="D15" s="54">
        <f>0.09*'Ф.2.1 Общие свед.'!C54</f>
        <v>28.367999999999999</v>
      </c>
      <c r="E15" s="30" t="s">
        <v>217</v>
      </c>
    </row>
    <row r="16" spans="1:5" ht="33.950000000000003" customHeight="1">
      <c r="A16" s="33" t="s">
        <v>291</v>
      </c>
      <c r="B16" s="30"/>
      <c r="C16" s="30" t="s">
        <v>411</v>
      </c>
      <c r="D16" s="54" t="s">
        <v>411</v>
      </c>
      <c r="E16" s="30"/>
    </row>
    <row r="17" spans="1:5" ht="36.75" customHeight="1">
      <c r="A17" s="33" t="s">
        <v>292</v>
      </c>
      <c r="B17" s="30" t="s">
        <v>412</v>
      </c>
      <c r="C17" s="30">
        <v>2015</v>
      </c>
      <c r="D17" s="54">
        <v>75846.600000000006</v>
      </c>
      <c r="E17" s="30" t="s">
        <v>217</v>
      </c>
    </row>
    <row r="18" spans="1:5" ht="33.950000000000003" customHeight="1">
      <c r="A18" s="33" t="s">
        <v>293</v>
      </c>
      <c r="B18" s="30" t="s">
        <v>419</v>
      </c>
      <c r="C18" s="30">
        <v>2015</v>
      </c>
      <c r="D18" s="54">
        <f>0.07*'Ф.2.1 Общие свед.'!C54</f>
        <v>22.064</v>
      </c>
      <c r="E18" s="30" t="s">
        <v>217</v>
      </c>
    </row>
    <row r="19" spans="1:5" ht="60.75" customHeight="1">
      <c r="A19" s="33" t="s">
        <v>294</v>
      </c>
      <c r="B19" s="30" t="s">
        <v>421</v>
      </c>
      <c r="C19" s="30">
        <v>2015</v>
      </c>
      <c r="D19" s="54">
        <f>3.52*'Ф.2.1 Общие свед.'!C59</f>
        <v>5754.4960000000001</v>
      </c>
      <c r="E19" s="30" t="s">
        <v>217</v>
      </c>
    </row>
    <row r="20" spans="1:5" ht="33.950000000000003" customHeight="1">
      <c r="A20" s="119" t="s">
        <v>427</v>
      </c>
      <c r="B20" s="30" t="s">
        <v>418</v>
      </c>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9"/>
      <c r="B30" s="30"/>
      <c r="C30" s="33"/>
      <c r="D30" s="54"/>
      <c r="E30" s="30"/>
    </row>
    <row r="31" spans="1:5" ht="33.950000000000003" customHeight="1">
      <c r="A31" s="9"/>
      <c r="B31" s="30"/>
      <c r="C31" s="33"/>
      <c r="D31" s="54"/>
      <c r="E31" s="30"/>
    </row>
    <row r="32" spans="1:5" ht="33.950000000000003" customHeight="1">
      <c r="A32" s="24"/>
      <c r="B32" s="39"/>
      <c r="C32" s="24"/>
      <c r="D32" s="9"/>
      <c r="E32" s="30"/>
    </row>
    <row r="33" spans="1:5" ht="33.950000000000003" customHeight="1">
      <c r="A33" s="24"/>
      <c r="B33" s="39"/>
      <c r="C33" s="24"/>
      <c r="D33" s="24"/>
      <c r="E33" s="30"/>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ht="33.950000000000003" customHeight="1">
      <c r="A44" s="24"/>
      <c r="B44" s="39"/>
      <c r="C44" s="24"/>
      <c r="D44" s="24"/>
      <c r="E44" s="24"/>
    </row>
    <row r="45" spans="1:5" ht="33.950000000000003" customHeight="1">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row r="52" spans="1:5">
      <c r="A52" s="24"/>
      <c r="B52" s="39"/>
      <c r="C52" s="24"/>
      <c r="D52" s="24"/>
      <c r="E52" s="24"/>
    </row>
    <row r="53" spans="1:5">
      <c r="A53" s="24"/>
      <c r="B53" s="39"/>
      <c r="C53" s="24"/>
      <c r="D53" s="24"/>
      <c r="E53"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94" workbookViewId="0">
      <selection activeCell="C10" sqref="C1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413</v>
      </c>
      <c r="D16" s="82"/>
      <c r="E16" s="79"/>
    </row>
    <row r="17" spans="1:5" ht="77.25" customHeight="1">
      <c r="A17" s="65" t="s">
        <v>269</v>
      </c>
      <c r="B17" s="66"/>
      <c r="C17" s="81" t="s">
        <v>413</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413</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410</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414</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414</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413</v>
      </c>
      <c r="D53" s="102"/>
      <c r="E53" s="79"/>
    </row>
    <row r="54" spans="1:5" ht="33.950000000000003" customHeight="1">
      <c r="A54" s="65" t="s">
        <v>269</v>
      </c>
      <c r="B54" s="66"/>
      <c r="C54" s="81" t="s">
        <v>413</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413</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410</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414</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414</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413</v>
      </c>
      <c r="D90" s="105"/>
      <c r="E90" s="79"/>
    </row>
    <row r="91" spans="1:5" ht="33.950000000000003" customHeight="1">
      <c r="A91" s="65" t="s">
        <v>269</v>
      </c>
      <c r="B91" s="66"/>
      <c r="C91" s="81" t="s">
        <v>413</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413</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410</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414</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414</v>
      </c>
      <c r="D113" s="105"/>
      <c r="E113" s="79" t="s">
        <v>308</v>
      </c>
    </row>
    <row r="114" spans="1:5" ht="33.950000000000003" customHeight="1">
      <c r="A114" s="97"/>
      <c r="B114" s="66"/>
      <c r="C114" s="81"/>
      <c r="D114" s="105"/>
      <c r="E114" s="79"/>
    </row>
    <row r="115" spans="1:5" ht="33.950000000000003" customHeight="1">
      <c r="A115" s="80" t="s">
        <v>194</v>
      </c>
      <c r="B115" s="66"/>
      <c r="C115" s="81"/>
      <c r="D115" s="108"/>
      <c r="E115" s="79"/>
    </row>
    <row r="116" spans="1:5">
      <c r="A116" s="65" t="s">
        <v>224</v>
      </c>
      <c r="B116" s="66"/>
      <c r="C116" s="81"/>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81"/>
      <c r="D119" s="108"/>
      <c r="E119" s="79" t="s">
        <v>74</v>
      </c>
    </row>
    <row r="120" spans="1:5" ht="52.5" customHeight="1">
      <c r="A120" s="65" t="s">
        <v>196</v>
      </c>
      <c r="B120" s="66"/>
      <c r="C120" s="81"/>
      <c r="D120" s="108"/>
      <c r="E120" s="79" t="s">
        <v>277</v>
      </c>
    </row>
    <row r="121" spans="1:5" ht="51"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81"/>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81"/>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81"/>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33.950000000000003"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81"/>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415</v>
      </c>
      <c r="D164" s="110"/>
      <c r="E164" s="79"/>
    </row>
    <row r="165" spans="1:5" ht="33.950000000000003" customHeight="1">
      <c r="A165" s="65" t="s">
        <v>269</v>
      </c>
      <c r="B165" s="66"/>
      <c r="C165" s="81" t="s">
        <v>415</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415</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410</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414</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426</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414</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413</v>
      </c>
      <c r="D201" s="114"/>
      <c r="E201" s="79"/>
    </row>
    <row r="202" spans="1:5" ht="33.950000000000003" customHeight="1">
      <c r="A202" s="65" t="s">
        <v>269</v>
      </c>
      <c r="B202" s="66"/>
      <c r="C202" s="81" t="s">
        <v>413</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413</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410</v>
      </c>
      <c r="D208" s="114"/>
      <c r="E208" s="79" t="s">
        <v>74</v>
      </c>
    </row>
    <row r="209" spans="1:5" ht="33.950000000000003" customHeight="1">
      <c r="A209" s="96" t="s">
        <v>320</v>
      </c>
      <c r="B209" s="66"/>
      <c r="C209" s="81" t="s">
        <v>414</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414</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414</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15" sqref="B1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422</v>
      </c>
      <c r="B6" s="11"/>
      <c r="C6" s="20"/>
    </row>
    <row r="7" spans="1:4">
      <c r="A7" s="10" t="s">
        <v>230</v>
      </c>
      <c r="B7" s="11" t="s">
        <v>230</v>
      </c>
      <c r="C7" s="20"/>
    </row>
    <row r="8" spans="1:4">
      <c r="A8" s="10" t="s">
        <v>229</v>
      </c>
      <c r="B8" s="11"/>
      <c r="C8" s="20"/>
    </row>
    <row r="9" spans="1:4">
      <c r="A9" s="10"/>
      <c r="B9" s="11"/>
      <c r="C9" s="20"/>
    </row>
    <row r="10" spans="1:4" ht="33.950000000000003" customHeight="1">
      <c r="A10" s="18" t="s">
        <v>407</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workbookViewId="0">
      <selection activeCell="A7" sqref="A7"/>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2016-06-09T06:42:37Z</dcterms:modified>
</cp:coreProperties>
</file>